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'Сарыевское'!$A:$D,'Сарыевское'!$4:$6</definedName>
  </definedNames>
  <calcPr fullCalcOnLoad="1"/>
</workbook>
</file>

<file path=xl/sharedStrings.xml><?xml version="1.0" encoding="utf-8"?>
<sst xmlns="http://schemas.openxmlformats.org/spreadsheetml/2006/main" count="249" uniqueCount="208">
  <si>
    <t>Наименование показателя</t>
  </si>
  <si>
    <t>Расчёт показателя (Р)</t>
  </si>
  <si>
    <t>Единицы измерения</t>
  </si>
  <si>
    <t>1. Оценка механизмов планирования расходов бюджета</t>
  </si>
  <si>
    <t>Р1 - количество дней задержки представления РРО</t>
  </si>
  <si>
    <t>день</t>
  </si>
  <si>
    <t>Р1 = 0</t>
  </si>
  <si>
    <t>Р1 = 1</t>
  </si>
  <si>
    <t>Р1 = 2</t>
  </si>
  <si>
    <t>Р1 = 3</t>
  </si>
  <si>
    <t>Р1 = 4</t>
  </si>
  <si>
    <t>Р1 &gt;= 5</t>
  </si>
  <si>
    <t xml:space="preserve">Р2 </t>
  </si>
  <si>
    <t>Р2 = 100% x Sвп / S, где:</t>
  </si>
  <si>
    <t>%</t>
  </si>
  <si>
    <t>Р2 &gt;= 50%</t>
  </si>
  <si>
    <t>Р2 &gt;= 40%</t>
  </si>
  <si>
    <t>Р2 &gt;= 30%</t>
  </si>
  <si>
    <t>Р2 &gt;= 20%</t>
  </si>
  <si>
    <t>Р2 &gt;= 10%</t>
  </si>
  <si>
    <t>Р2 &lt; 10%</t>
  </si>
  <si>
    <t xml:space="preserve">Р3 </t>
  </si>
  <si>
    <t>Р3 = 100% x Sму / S, где:</t>
  </si>
  <si>
    <t>Р3 &gt;= 70%</t>
  </si>
  <si>
    <t>Р3 &gt;= 60%</t>
  </si>
  <si>
    <t>Р3 &gt;= 50%</t>
  </si>
  <si>
    <t>Р3 &gt;= 40%</t>
  </si>
  <si>
    <t>Р3 &gt;= 30%</t>
  </si>
  <si>
    <t>Р3 &lt; 30%</t>
  </si>
  <si>
    <t>Р4</t>
  </si>
  <si>
    <t>P4 =KPx (1 - G/B) , где:</t>
  </si>
  <si>
    <t>B – суммарный объём расходов районного бюджета по состоянию на 01 января отчётного года.</t>
  </si>
  <si>
    <t>шт.</t>
  </si>
  <si>
    <t>Р4&lt; = 10</t>
  </si>
  <si>
    <t>10 &lt; Р4 &lt; = 20</t>
  </si>
  <si>
    <t>20 &lt; Р4 &lt; = 30</t>
  </si>
  <si>
    <t>30 &lt; Р4 &lt; = 40</t>
  </si>
  <si>
    <t>40 &lt; Р4 &lt; = 20</t>
  </si>
  <si>
    <t>50 &lt; Р4</t>
  </si>
  <si>
    <t>2. Оценка результатов исполнения бюджета в части расходов</t>
  </si>
  <si>
    <t xml:space="preserve">Р5     </t>
  </si>
  <si>
    <t>Р5 = 100% х Ркис/ Ркпр, где</t>
  </si>
  <si>
    <t>Р5 = 100%</t>
  </si>
  <si>
    <t>Р5 &gt;= 95%</t>
  </si>
  <si>
    <t>Р5 &gt;= 90%</t>
  </si>
  <si>
    <t>Р5 &gt;= 85%</t>
  </si>
  <si>
    <t>Р5 &gt;= 80%</t>
  </si>
  <si>
    <t>Р5&lt; 80%</t>
  </si>
  <si>
    <t xml:space="preserve">Р6 </t>
  </si>
  <si>
    <t>Р5&lt; = 25%</t>
  </si>
  <si>
    <t>25%&lt; Р6 &lt; 30%</t>
  </si>
  <si>
    <t>30%&lt; Р6 &lt; 35%</t>
  </si>
  <si>
    <t>35%&lt; Р6 &lt; 40%</t>
  </si>
  <si>
    <t>40%&lt; Р6 &lt; 45%</t>
  </si>
  <si>
    <t>Р6 =&gt; 45%</t>
  </si>
  <si>
    <t>Р7</t>
  </si>
  <si>
    <t>5</t>
  </si>
  <si>
    <t>1</t>
  </si>
  <si>
    <t>0</t>
  </si>
  <si>
    <t xml:space="preserve">Р8 </t>
  </si>
  <si>
    <t>Р9</t>
  </si>
  <si>
    <t>1) процедуры составления, ведения и утверждения бюджетных  смет подведомственных муниципальных учреждений;</t>
  </si>
  <si>
    <t>2) процедуры составления и представления расчётов (обоснований) к бюджетным сметам подведомственных муниципальных учреждений;</t>
  </si>
  <si>
    <t>3) порядок ведения бюджетных смет;</t>
  </si>
  <si>
    <t>4) процедуры составления и представления проектов бюджетных смет</t>
  </si>
  <si>
    <t>4</t>
  </si>
  <si>
    <t>3</t>
  </si>
  <si>
    <t>Р10</t>
  </si>
  <si>
    <t>Оценка качества планирования бюджетных ассигнований</t>
  </si>
  <si>
    <t>Р10 = 100% х Оуточ/Рп, где</t>
  </si>
  <si>
    <t>Рп – объём бюджетных ассигнований за отчётный период в соответствии с решением о бюджете</t>
  </si>
  <si>
    <t>Р10 = 0</t>
  </si>
  <si>
    <t>Р10&lt;= 5%</t>
  </si>
  <si>
    <t>Р10 &lt;= 10%</t>
  </si>
  <si>
    <t>Р10 &lt;= 15%</t>
  </si>
  <si>
    <t>2</t>
  </si>
  <si>
    <t>Р10 &lt;= 20%</t>
  </si>
  <si>
    <t>Р10 &gt; 20%</t>
  </si>
  <si>
    <t>3. Оценка управления обязательствами в процессе исполнения бюджета</t>
  </si>
  <si>
    <t>Р11</t>
  </si>
  <si>
    <t>Р11 = Дтн , где</t>
  </si>
  <si>
    <t>тыс. руб</t>
  </si>
  <si>
    <t>Р11 = 0</t>
  </si>
  <si>
    <t>Р11 &gt; 0</t>
  </si>
  <si>
    <t>Р12</t>
  </si>
  <si>
    <t>Р12 = Дтоп - Дтнг, где</t>
  </si>
  <si>
    <t>Дебиторская задолженность отсутствует на начало текущего года и за 1 квартал текущего года</t>
  </si>
  <si>
    <t>Р12 &lt; 0 (снижение дебиторской задолженности)</t>
  </si>
  <si>
    <t>Р12 &gt; 0 (допущен рост дебиторской задолженности)</t>
  </si>
  <si>
    <t>Р13</t>
  </si>
  <si>
    <t>Р13 = Ктп , где</t>
  </si>
  <si>
    <t>Р13 = 0</t>
  </si>
  <si>
    <t>Р13 &gt; 0</t>
  </si>
  <si>
    <t>Р14</t>
  </si>
  <si>
    <t>Р14= ( Кткм - Ктнм)п &lt; S/12 где</t>
  </si>
  <si>
    <r>
      <t>(Кт</t>
    </r>
    <r>
      <rPr>
        <vertAlign val="subscript"/>
        <sz val="11"/>
        <rFont val="Times New Roman"/>
        <family val="1"/>
      </rPr>
      <t>км</t>
    </r>
    <r>
      <rPr>
        <sz val="11"/>
        <rFont val="Times New Roman"/>
        <family val="1"/>
      </rPr>
      <t xml:space="preserve"> - Кт</t>
    </r>
    <r>
      <rPr>
        <vertAlign val="subscript"/>
        <sz val="11"/>
        <rFont val="Times New Roman"/>
        <family val="1"/>
      </rPr>
      <t>нм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 xml:space="preserve"> &gt; 0 (наличие прироста кредиторской задолженности),</t>
    </r>
  </si>
  <si>
    <t xml:space="preserve">п – порядковый номер месяца в году, </t>
  </si>
  <si>
    <r>
      <t>(Кт</t>
    </r>
    <r>
      <rPr>
        <vertAlign val="subscript"/>
        <sz val="11"/>
        <rFont val="Times New Roman"/>
        <family val="1"/>
      </rPr>
      <t>км</t>
    </r>
    <r>
      <rPr>
        <sz val="11"/>
        <rFont val="Times New Roman"/>
        <family val="1"/>
      </rPr>
      <t xml:space="preserve"> - Кт</t>
    </r>
    <r>
      <rPr>
        <vertAlign val="subscript"/>
        <sz val="11"/>
        <rFont val="Times New Roman"/>
        <family val="1"/>
      </rPr>
      <t>нм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 xml:space="preserve"> &lt; S/12 (по каждому месяцу в отчётном периоде)</t>
    </r>
  </si>
  <si>
    <r>
      <t>(Кт</t>
    </r>
    <r>
      <rPr>
        <vertAlign val="subscript"/>
        <sz val="11"/>
        <rFont val="Times New Roman"/>
        <family val="1"/>
      </rPr>
      <t>км</t>
    </r>
    <r>
      <rPr>
        <sz val="11"/>
        <rFont val="Times New Roman"/>
        <family val="1"/>
      </rPr>
      <t xml:space="preserve"> - Кт</t>
    </r>
    <r>
      <rPr>
        <vertAlign val="subscript"/>
        <sz val="11"/>
        <rFont val="Times New Roman"/>
        <family val="1"/>
      </rPr>
      <t>нм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 xml:space="preserve"> &gt; S/12 (хотя бы в одном месяце отчётного периода)</t>
    </r>
  </si>
  <si>
    <t>4. Оценка состояния учёта и отчётности</t>
  </si>
  <si>
    <t>Р15</t>
  </si>
  <si>
    <t>Р16</t>
  </si>
  <si>
    <t>5. Оценка организации контроля</t>
  </si>
  <si>
    <t>Р17</t>
  </si>
  <si>
    <t xml:space="preserve">Р18 </t>
  </si>
  <si>
    <t>Квкм – количество ведомственных контрольных мероприятий, проведенных в отчётном периоде</t>
  </si>
  <si>
    <t>Р19 = 0</t>
  </si>
  <si>
    <t>Р19 &lt;=0, 5%</t>
  </si>
  <si>
    <t>Р19 &lt;= 1,0%</t>
  </si>
  <si>
    <t>Р19 &lt;= 1,5%</t>
  </si>
  <si>
    <t>Р19 &lt;= 2,0%</t>
  </si>
  <si>
    <t>Р19 &lt;= 2,5%</t>
  </si>
  <si>
    <t>Р20</t>
  </si>
  <si>
    <t>6. Оценка исполнения судебных актов</t>
  </si>
  <si>
    <t>Сумма, подлежащая взысканию по исполнительным документам</t>
  </si>
  <si>
    <t>Р21 = 100% x Sиск / Е, где:</t>
  </si>
  <si>
    <t>Р21 = 0</t>
  </si>
  <si>
    <t>Р21 &gt; 0</t>
  </si>
  <si>
    <t>исходные данные для расчёта показателя Р</t>
  </si>
  <si>
    <t>расчёт Р по формуле</t>
  </si>
  <si>
    <t>оценка</t>
  </si>
  <si>
    <t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</si>
  <si>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r>
      <t>Р6 = 100% х Ркис</t>
    </r>
    <r>
      <rPr>
        <b/>
        <sz val="11"/>
        <rFont val="Times New Roman"/>
        <family val="1"/>
      </rPr>
      <t>(</t>
    </r>
    <r>
      <rPr>
        <b/>
        <vertAlign val="subscript"/>
        <sz val="11"/>
        <rFont val="Times New Roman"/>
        <family val="1"/>
      </rPr>
      <t>4кв</t>
    </r>
    <r>
      <rPr>
        <b/>
        <sz val="11"/>
        <rFont val="Times New Roman"/>
        <family val="1"/>
      </rPr>
      <t xml:space="preserve">) </t>
    </r>
    <r>
      <rPr>
        <b/>
        <sz val="10"/>
        <rFont val="Times New Roman"/>
        <family val="1"/>
      </rPr>
      <t>х 3/Ркис</t>
    </r>
    <r>
      <rPr>
        <b/>
        <sz val="11"/>
        <rFont val="Times New Roman"/>
        <family val="1"/>
      </rPr>
      <t>(</t>
    </r>
    <r>
      <rPr>
        <b/>
        <vertAlign val="subscript"/>
        <sz val="11"/>
        <rFont val="Times New Roman"/>
        <family val="1"/>
      </rPr>
      <t>9мес</t>
    </r>
    <r>
      <rPr>
        <b/>
        <sz val="11"/>
        <rFont val="Times New Roman"/>
        <family val="1"/>
      </rPr>
      <t>), где</t>
    </r>
  </si>
  <si>
    <t xml:space="preserve"> - показатели бюджетной рос-писи по расходам доведены в установленные сроки</t>
  </si>
  <si>
    <t xml:space="preserve"> - показатели бюджетной рос-писи по расходам доведены с нарушением установленного срока</t>
  </si>
  <si>
    <t xml:space="preserve"> - показатели бюджетной рос-писи по расходам не доведе-ны</t>
  </si>
  <si>
    <t>Р12 = 0 (дебиторская задол-женность не изменилась)</t>
  </si>
  <si>
    <t xml:space="preserve"> (S/12)</t>
  </si>
  <si>
    <t>В рамках оценки данного показате-ля позитивно рассматривается сам факт наличия сведений о мерах по повышению эффективности расходования бюджетных средств</t>
  </si>
  <si>
    <t xml:space="preserve"> - представлены сведения</t>
  </si>
  <si>
    <t xml:space="preserve"> - не представлены сведения</t>
  </si>
  <si>
    <t xml:space="preserve"> - наличие  отчёта о проведе-нии мониторинга результатов деятельности подведомствен-ных муниципальных учрежде-ний и публикации рейтинга результатов деятельности подведомственных муници-пальных учреждений на офи-циальном сайте администра-ции Вязниковского района в сети Интернет</t>
  </si>
  <si>
    <t>Наличие правового акта ГРСРБ, обеспечивающего наличие проце-дур и порядка осуществления ведомственного финансового контроля</t>
  </si>
  <si>
    <t>(Кткм - Ктнм)п</t>
  </si>
  <si>
    <r>
      <t>Р1</t>
    </r>
    <r>
      <rPr>
        <sz val="11"/>
        <rFont val="Times New Roman"/>
        <family val="1"/>
      </rPr>
      <t xml:space="preserve">                  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</si>
  <si>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</si>
  <si>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</si>
  <si>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</si>
  <si>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</si>
  <si>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</si>
  <si>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</si>
  <si>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</si>
  <si>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</si>
  <si>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</si>
  <si>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</si>
  <si>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</si>
  <si>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</si>
  <si>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Макси-мальная суммарная оценка по направле-нию/ оценка по показателю</t>
  </si>
  <si>
    <t>Своевременность представления              реестра расходных обязательств ГРСМБ (далее – РРО)</t>
  </si>
  <si>
    <t>Администрация муниципального образования Сарыевское Вязниковского района</t>
  </si>
  <si>
    <t>Доля бюджетных ассигнований, запланированных на реализацию муниципальных  целевых программ</t>
  </si>
  <si>
    <t>Sвп – объём бюджетных ас-сигнований ГРСМБ на очередной финансовый год, запланированных на реализацию муниципальных    целевых программ;</t>
  </si>
  <si>
    <t>Количество передвижек в сводной бюджетной росписи, произведенных ГРСМБ в отчётном году</t>
  </si>
  <si>
    <t>G – сумма объёмов бюджетных ассигнований ГРСМБ, утвержденная в бюджете за отчётный год, по состоянию на 01 января отчётного года;</t>
  </si>
  <si>
    <t>Sму – объём бюджетных ассигнований ГРСМБ на пре-доставление муниципальных услуг (работ) физическим и юридическим лицам, оказыва-емых ГРСМБ и подведомс-твенными муниципальными учреждениями в соответ-ствии с муниципальными заданиями на очередной финансовый год;</t>
  </si>
  <si>
    <t>S – общая сумма бюджетных ассигнований, предусмотренных ГРСМБ на очередной финансовый год</t>
  </si>
  <si>
    <t>КР – количество утвержден-ных передвижек бюджета ГРСМБ в сводной бюджет-ной росписи в отчётном году, произведенных по инициативе ГРСМБ, за исключением передвижек, вызванных изменением решения о бюджете;</t>
  </si>
  <si>
    <t xml:space="preserve">Ркис – кассовые расходы ГРСМБ за счёт средств бюджета (без учёта субвенций, субсидий и иных межбюджетных трансфертов из бюджета Владимирской области) в отчётном периоде, </t>
  </si>
  <si>
    <t>Ркпр – плановые расходы ГРСМБ за счёт средств бюджета Р (без учёта субвенций, субсидий и иных межбюджетных трансфертов из бюджета Владимирской области) в соответствии с кассовым планом по расходам за отчётный период</t>
  </si>
  <si>
    <t>Доля кассовых расходов без учёта расходов за счёт субвенций, субсидий  и иных межбюджетных трансфертов из бюджета Владимирской области, произведенных ГРСМБ и подведомственными ему муниципальными учреждениями в 4 квартале отчётного года</t>
  </si>
  <si>
    <r>
      <t>Ркис</t>
    </r>
    <r>
      <rPr>
        <sz val="11"/>
        <rFont val="Times New Roman"/>
        <family val="1"/>
      </rPr>
      <t>(</t>
    </r>
    <r>
      <rPr>
        <vertAlign val="subscript"/>
        <sz val="11"/>
        <rFont val="Times New Roman"/>
        <family val="1"/>
      </rPr>
      <t>4кв</t>
    </r>
    <r>
      <rPr>
        <sz val="11"/>
        <rFont val="Times New Roman"/>
        <family val="1"/>
      </rPr>
      <t>) – кассовые расходы без учёта расходов за счёт субвенций, субсидий и иных межбюджетных трансфертов из бюджета Владимирской области, произведенных ГРСМБ и подведомствен-ными ему муниципальными учреждениями в 4 квартале отчётного года,</t>
    </r>
  </si>
  <si>
    <t>Наличие у ГРСМБ и подведомственных ему муниципальных учреждений просроченной кредиторской задолженности</t>
  </si>
  <si>
    <t>Уровень исполнения расходов ГРСМБ за счёт средств бюджета (без учёта субвенций, субсидий   и иных межбюджетных трансфертов из бюджета Владимирской области)</t>
  </si>
  <si>
    <r>
      <t>Ркис</t>
    </r>
    <r>
      <rPr>
        <sz val="11"/>
        <rFont val="Times New Roman"/>
        <family val="1"/>
      </rPr>
      <t>(</t>
    </r>
    <r>
      <rPr>
        <vertAlign val="subscript"/>
        <sz val="11"/>
        <rFont val="Times New Roman"/>
        <family val="1"/>
      </rPr>
      <t>9мес</t>
    </r>
    <r>
      <rPr>
        <sz val="11"/>
        <rFont val="Times New Roman"/>
        <family val="1"/>
      </rPr>
      <t>) – кассовые расходы без учёта расходов за счёт субвенций, субсидий и иных межбюджетных тран-сфертов из бюджета Влади-мирской области, произведен-ных ГРСМБ и подведомственными ему муниципальными учреждениями за 9 месяцев отчётного года</t>
    </r>
  </si>
  <si>
    <t>Своевременное составление бюджетной росписи ГРСМБ и внесение изменений в нее</t>
  </si>
  <si>
    <t>- бюджетная роспись ГРСМБ составлена (внесены изменения) с соблюдением установленных сроков</t>
  </si>
  <si>
    <t>- бюджетная роспись ГРСМБ составлена (внесены изменения) с нарушением установленных сроков</t>
  </si>
  <si>
    <t>Качество Порядка составления, утверждения и ведения бюджетных смет подведомственных ГРСМБ муниципальных учреждений</t>
  </si>
  <si>
    <t>Наличие правового акта ГРСМБ, содержащего:</t>
  </si>
  <si>
    <t xml:space="preserve"> - если правовой акт ГРСМБ соответствует требованиям пунктов 1 – 4</t>
  </si>
  <si>
    <t xml:space="preserve"> - если правовой акт ГРСМБ соответствует требованиям трех пунктов из четырех</t>
  </si>
  <si>
    <t xml:space="preserve"> - если правовой акт ГРСМБ соответствует требованиям двух пунктов из четырех</t>
  </si>
  <si>
    <t xml:space="preserve"> - отсутствует Порядок  составления, утверждения  и ведения бюджетных смет подведомственных ГРСМБ бюджетных учреждений</t>
  </si>
  <si>
    <t>Оуточ – объём бюджетных ассигнований, перераспреде-ленных  за отчётный период (для ГРСМБ, имеющих подведомственную сеть учреждений – между подведомственными муниципальными учреждениями) без учёта изменений, внесенных в свя-зи с уточнением  бюджета</t>
  </si>
  <si>
    <t>Наличие у ГРСМБ и подведомственных ему муниципальных учреждений нереальной к взысканию дебиторской задолженности*</t>
  </si>
  <si>
    <r>
      <t>Дт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 xml:space="preserve"> – объём нереальной к взысканию дебиторской задолженности ГРСМБ и подведомственных ему муниципальных учреждений по расчётам с дебиторами на начало текущего года</t>
    </r>
  </si>
  <si>
    <t>Изменение  дебиторской задолженности ГРСМБ и подведомственных ему муниципальных учреждений в 1 квартале по сравнению с началом года</t>
  </si>
  <si>
    <r>
      <t>Дт</t>
    </r>
    <r>
      <rPr>
        <vertAlign val="subscript"/>
        <sz val="11"/>
        <rFont val="Times New Roman"/>
        <family val="1"/>
      </rPr>
      <t>нг</t>
    </r>
    <r>
      <rPr>
        <sz val="11"/>
        <rFont val="Times New Roman"/>
        <family val="1"/>
      </rPr>
      <t xml:space="preserve"> – объём дебиторской задолженности ГРСМБ и подведомственных ему муниципальных учреждений на начало текущего года</t>
    </r>
  </si>
  <si>
    <r>
      <t>Дт</t>
    </r>
    <r>
      <rPr>
        <vertAlign val="subscript"/>
        <sz val="11"/>
        <rFont val="Times New Roman"/>
        <family val="1"/>
      </rPr>
      <t>оп</t>
    </r>
    <r>
      <rPr>
        <sz val="11"/>
        <rFont val="Times New Roman"/>
        <family val="1"/>
      </rPr>
      <t xml:space="preserve"> – объём дебиторской задолженности ГРСМБ и подведомственных ему муниципальных учреждений за 1 квартал текущего года</t>
    </r>
  </si>
  <si>
    <r>
      <t>Кт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 xml:space="preserve"> – объём просроченной кредиторской задолженности ГРСМБ и подведомственных ему муниципальных учрежде-ний по расчётам с кредитора-ми на начало текущего года</t>
    </r>
  </si>
  <si>
    <t>Ежемесячное изме-нение кредиторской задолженности ГРСМБ и подведом-ственных ему муниципальных учреждений в течение отчётного периода</t>
  </si>
  <si>
    <r>
      <t>Кт</t>
    </r>
    <r>
      <rPr>
        <vertAlign val="subscript"/>
        <sz val="11"/>
        <rFont val="Times New Roman"/>
        <family val="1"/>
      </rPr>
      <t>нм</t>
    </r>
    <r>
      <rPr>
        <sz val="11"/>
        <rFont val="Times New Roman"/>
        <family val="1"/>
      </rPr>
      <t xml:space="preserve"> – объём кредиторской задолженности ГРСМБ и подведомственных ему муниципальных учреждений на начало месяца,</t>
    </r>
  </si>
  <si>
    <t>Кткм – объём кредиторской задолженности ГРСМБ и подведомственных ему муниципальных учреждений на конец месяца,</t>
  </si>
  <si>
    <t>Представление в сос-таве годовой бюд-жетной отчётности сведений о мерах по повышению эффективности расходования бюджетных сред-ств</t>
  </si>
  <si>
    <t>Оценивается соблюдение сроков       ГРСМБ при представлении годовой бюджетной отчётности</t>
  </si>
  <si>
    <t>- годовая бюджетная отчётность представлена ГРСМБ в установленные сроки</t>
  </si>
  <si>
    <t>Соблюдение сроков представления ГРСМБ годовой бюджетной отчётности</t>
  </si>
  <si>
    <t>- годовая бюджетная отчётность представлена ГРСМБ с нарушением установленных сроков</t>
  </si>
  <si>
    <t>Оценивается проведение ГРСМБ мониторинга результатов деятель-ности подведомственных муници-пальных учреждений и составление рейтинга результатов деятельности подведомственных муниципальных учреждений</t>
  </si>
  <si>
    <t>Проведение ГРСМБ мониторинга результатов деятельности подведомственных муниципальных учреждений</t>
  </si>
  <si>
    <t xml:space="preserve"> - отсутствие отчёта о прове-дении мониторинга резуль-татов деятельности подве-домственных муниципальных учреждений и публикации рейтинга результатов деятельности  подведомственных муниципальных учреждений на официальном сайте адми-нистрации Вязниковского района в сети Интернет</t>
  </si>
  <si>
    <t>Наличие финансовых нарушений, недостач и хищений денежных средств и материальных ценностей, выявленных в ходе ведомственных контрольных мероприятий</t>
  </si>
  <si>
    <t>Кснх – количество ведомственных контрольных мероприятий, в ходе которых выявлены  случаи нарушений, недостач, хищений денежных средств и материальных ценностей за отчётный период,</t>
  </si>
  <si>
    <t>Р18 = 100% х Кснх/ Квкм , где</t>
  </si>
  <si>
    <t>Наличие правового акта ГРСМБ об организации ведомственного финансового контроля</t>
  </si>
  <si>
    <t xml:space="preserve"> - наличие правового акта ГРСМБ об организации ведомственного финансового контроля</t>
  </si>
  <si>
    <t xml:space="preserve"> - отсутствует правовой акт ГРСМБ</t>
  </si>
  <si>
    <t>S иск – сумма, взысканная за счёт средств районного бюджета           по поступившим в адрес ГРСМБ исполнительным документам и подведомственных ему муниципальных учреждений по состоянию на конец отчётного периода;</t>
  </si>
  <si>
    <t>Е – кассовое исполнение расходов ГРСМБ и подведомственных ему муниципальных учреждений за отчётный год</t>
  </si>
  <si>
    <t>по ГРСМБ - Администрация муниципального образования Сарыевское Вязниковского района</t>
  </si>
  <si>
    <t>Своевременное  доведение ГРСМБ показателей бюджетной росписи по расходам до подведомственных муниципальных учреждений</t>
  </si>
  <si>
    <t>Оценивается соблюдение установ-ленных сроков для доведения показателей бюджетной росписи по расходам ГРСМБ до подведомственных муниципаль-ных учреждений</t>
  </si>
  <si>
    <t>Максимальная суммарная оценка качества финансового менеджмента ГРСМБ</t>
  </si>
  <si>
    <t>Р19</t>
  </si>
  <si>
    <t>Оценка качества финансового менеджмента ГРСМБ за 2011 год</t>
  </si>
  <si>
    <t>S – общая сумма бюджетных ассигнований, предусмотрен-ных ГРСМБ на очередной финансовый год без учёта субвенций, субсидий и иных межбюджетных трансфертов из бюджета Владимирской области</t>
  </si>
  <si>
    <t>Оценивается соблюдение установленных сроков для составления бюджетной росписи ГРСМБ и внесения изменений в неё</t>
  </si>
  <si>
    <t>S – общая сумма бюджетных ассигнований, предусмотрен-ных ГРСМБ на текущий фи-нансовый год в соответствии с решением о бюджете.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</si>
</sst>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184" fontId="0" fillId="0" borderId="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84" fontId="0" fillId="0" borderId="6" xfId="0" applyNumberForma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3" borderId="11" xfId="0" applyFont="1" applyFill="1" applyBorder="1" applyAlignment="1">
      <alignment horizontal="center" vertical="center" wrapText="1"/>
    </xf>
    <xf numFmtId="184" fontId="0" fillId="0" borderId="8" xfId="0" applyNumberForma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8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184" fontId="0" fillId="0" borderId="20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workbookViewId="0" topLeftCell="A1">
      <selection activeCell="I110" sqref="I110"/>
    </sheetView>
  </sheetViews>
  <sheetFormatPr defaultColWidth="9.140625" defaultRowHeight="12.75"/>
  <cols>
    <col min="1" max="1" width="17.8515625" style="0" customWidth="1"/>
    <col min="2" max="2" width="27.140625" style="0" customWidth="1"/>
    <col min="3" max="3" width="8.7109375" style="0" customWidth="1"/>
    <col min="4" max="4" width="9.140625" style="23" customWidth="1"/>
    <col min="5" max="5" width="10.8515625" style="1" customWidth="1"/>
    <col min="6" max="6" width="13.421875" style="1" customWidth="1"/>
    <col min="7" max="7" width="8.140625" style="1" customWidth="1"/>
    <col min="9" max="9" width="9.57421875" style="0" customWidth="1"/>
    <col min="16" max="16" width="9.421875" style="0" customWidth="1"/>
  </cols>
  <sheetData>
    <row r="1" spans="1:7" ht="12.75">
      <c r="A1" s="90" t="s">
        <v>204</v>
      </c>
      <c r="B1" s="90"/>
      <c r="C1" s="90"/>
      <c r="D1" s="90"/>
      <c r="E1" s="90"/>
      <c r="F1" s="90"/>
      <c r="G1" s="90"/>
    </row>
    <row r="2" spans="1:7" ht="12.75">
      <c r="A2" s="90" t="s">
        <v>199</v>
      </c>
      <c r="B2" s="90"/>
      <c r="C2" s="90"/>
      <c r="D2" s="90"/>
      <c r="E2" s="90"/>
      <c r="F2" s="90"/>
      <c r="G2" s="90"/>
    </row>
    <row r="3" ht="13.5" thickBot="1"/>
    <row r="4" spans="1:7" s="1" customFormat="1" ht="46.5" customHeight="1">
      <c r="A4" s="113" t="s">
        <v>0</v>
      </c>
      <c r="B4" s="115" t="s">
        <v>1</v>
      </c>
      <c r="C4" s="115" t="s">
        <v>2</v>
      </c>
      <c r="D4" s="86" t="s">
        <v>147</v>
      </c>
      <c r="E4" s="110" t="s">
        <v>149</v>
      </c>
      <c r="F4" s="111"/>
      <c r="G4" s="112"/>
    </row>
    <row r="5" spans="1:7" s="1" customFormat="1" ht="51" customHeight="1">
      <c r="A5" s="114"/>
      <c r="B5" s="116"/>
      <c r="C5" s="116"/>
      <c r="D5" s="87"/>
      <c r="E5" s="8" t="s">
        <v>118</v>
      </c>
      <c r="F5" s="2" t="s">
        <v>119</v>
      </c>
      <c r="G5" s="7" t="s">
        <v>120</v>
      </c>
    </row>
    <row r="6" spans="1:7" s="1" customFormat="1" ht="13.5" thickBot="1">
      <c r="A6" s="11">
        <v>1</v>
      </c>
      <c r="B6" s="12">
        <v>2</v>
      </c>
      <c r="C6" s="12">
        <v>3</v>
      </c>
      <c r="D6" s="13">
        <v>4</v>
      </c>
      <c r="E6" s="14"/>
      <c r="F6" s="15"/>
      <c r="G6" s="16"/>
    </row>
    <row r="7" spans="1:7" s="10" customFormat="1" ht="15.75" customHeight="1" thickBot="1">
      <c r="A7" s="98" t="s">
        <v>3</v>
      </c>
      <c r="B7" s="99"/>
      <c r="C7" s="99"/>
      <c r="D7" s="47">
        <v>20</v>
      </c>
      <c r="E7" s="18"/>
      <c r="F7" s="19"/>
      <c r="G7" s="20">
        <f>SUM(G8,G15,G24,G33)</f>
        <v>11</v>
      </c>
    </row>
    <row r="8" spans="1:7" s="10" customFormat="1" ht="30.75" customHeight="1" thickBot="1">
      <c r="A8" s="39" t="s">
        <v>134</v>
      </c>
      <c r="B8" s="40" t="s">
        <v>4</v>
      </c>
      <c r="C8" s="35" t="s">
        <v>5</v>
      </c>
      <c r="D8" s="47"/>
      <c r="E8" s="18">
        <f>0</f>
        <v>0</v>
      </c>
      <c r="F8" s="19"/>
      <c r="G8" s="41">
        <v>5</v>
      </c>
    </row>
    <row r="9" spans="1:7" ht="14.25" customHeight="1">
      <c r="A9" s="94" t="s">
        <v>148</v>
      </c>
      <c r="B9" s="17" t="s">
        <v>6</v>
      </c>
      <c r="C9" s="27"/>
      <c r="D9" s="29">
        <v>5</v>
      </c>
      <c r="E9" s="31"/>
      <c r="F9" s="37"/>
      <c r="G9" s="38"/>
    </row>
    <row r="10" spans="1:7" ht="15">
      <c r="A10" s="94"/>
      <c r="B10" s="3" t="s">
        <v>7</v>
      </c>
      <c r="C10" s="4"/>
      <c r="D10" s="30">
        <v>4</v>
      </c>
      <c r="E10" s="8"/>
      <c r="F10" s="2"/>
      <c r="G10" s="7"/>
    </row>
    <row r="11" spans="1:7" ht="15">
      <c r="A11" s="94"/>
      <c r="B11" s="3" t="s">
        <v>8</v>
      </c>
      <c r="C11" s="4"/>
      <c r="D11" s="30">
        <v>3</v>
      </c>
      <c r="E11" s="8"/>
      <c r="F11" s="2"/>
      <c r="G11" s="7"/>
    </row>
    <row r="12" spans="1:7" ht="15">
      <c r="A12" s="94"/>
      <c r="B12" s="3" t="s">
        <v>9</v>
      </c>
      <c r="C12" s="4"/>
      <c r="D12" s="30">
        <v>2</v>
      </c>
      <c r="E12" s="8"/>
      <c r="F12" s="2"/>
      <c r="G12" s="7"/>
    </row>
    <row r="13" spans="1:7" ht="15">
      <c r="A13" s="94"/>
      <c r="B13" s="3" t="s">
        <v>10</v>
      </c>
      <c r="C13" s="4"/>
      <c r="D13" s="30">
        <v>1</v>
      </c>
      <c r="E13" s="8"/>
      <c r="F13" s="2"/>
      <c r="G13" s="7"/>
    </row>
    <row r="14" spans="1:7" ht="15.75" thickBot="1">
      <c r="A14" s="94"/>
      <c r="B14" s="21" t="s">
        <v>11</v>
      </c>
      <c r="C14" s="34"/>
      <c r="D14" s="28">
        <v>0</v>
      </c>
      <c r="E14" s="14"/>
      <c r="F14" s="15"/>
      <c r="G14" s="16"/>
    </row>
    <row r="15" spans="1:7" s="10" customFormat="1" ht="15" thickBot="1">
      <c r="A15" s="39" t="s">
        <v>12</v>
      </c>
      <c r="B15" s="40" t="s">
        <v>13</v>
      </c>
      <c r="C15" s="35" t="s">
        <v>14</v>
      </c>
      <c r="D15" s="47"/>
      <c r="E15" s="18"/>
      <c r="F15" s="43">
        <f>100*E16/E17</f>
        <v>16.446185678911842</v>
      </c>
      <c r="G15" s="41">
        <v>1</v>
      </c>
    </row>
    <row r="16" spans="1:7" ht="93.75" customHeight="1">
      <c r="A16" s="93" t="s">
        <v>150</v>
      </c>
      <c r="B16" s="17" t="s">
        <v>151</v>
      </c>
      <c r="C16" s="17"/>
      <c r="D16" s="29"/>
      <c r="E16" s="31">
        <v>969.7</v>
      </c>
      <c r="F16" s="42"/>
      <c r="G16" s="38"/>
    </row>
    <row r="17" spans="1:7" ht="103.5" customHeight="1">
      <c r="A17" s="94"/>
      <c r="B17" s="3" t="s">
        <v>205</v>
      </c>
      <c r="C17" s="3"/>
      <c r="D17" s="30"/>
      <c r="E17" s="8">
        <v>5896.2</v>
      </c>
      <c r="F17" s="24"/>
      <c r="G17" s="7"/>
    </row>
    <row r="18" spans="1:7" ht="15">
      <c r="A18" s="94"/>
      <c r="B18" s="3" t="s">
        <v>15</v>
      </c>
      <c r="C18" s="4"/>
      <c r="D18" s="30">
        <v>5</v>
      </c>
      <c r="E18" s="8"/>
      <c r="F18" s="24"/>
      <c r="G18" s="7"/>
    </row>
    <row r="19" spans="1:7" ht="15">
      <c r="A19" s="94"/>
      <c r="B19" s="3" t="s">
        <v>16</v>
      </c>
      <c r="C19" s="4"/>
      <c r="D19" s="30">
        <v>4</v>
      </c>
      <c r="E19" s="8"/>
      <c r="F19" s="24"/>
      <c r="G19" s="7"/>
    </row>
    <row r="20" spans="1:7" ht="15">
      <c r="A20" s="94"/>
      <c r="B20" s="3" t="s">
        <v>17</v>
      </c>
      <c r="C20" s="4"/>
      <c r="D20" s="30">
        <v>3</v>
      </c>
      <c r="E20" s="8"/>
      <c r="F20" s="24"/>
      <c r="G20" s="7"/>
    </row>
    <row r="21" spans="1:7" ht="15">
      <c r="A21" s="94"/>
      <c r="B21" s="3" t="s">
        <v>18</v>
      </c>
      <c r="C21" s="4"/>
      <c r="D21" s="30">
        <v>2</v>
      </c>
      <c r="E21" s="8"/>
      <c r="F21" s="24"/>
      <c r="G21" s="7"/>
    </row>
    <row r="22" spans="1:7" ht="15">
      <c r="A22" s="94"/>
      <c r="B22" s="3" t="s">
        <v>19</v>
      </c>
      <c r="C22" s="4"/>
      <c r="D22" s="30">
        <v>1</v>
      </c>
      <c r="E22" s="8"/>
      <c r="F22" s="24"/>
      <c r="G22" s="7"/>
    </row>
    <row r="23" spans="1:7" ht="15.75" thickBot="1">
      <c r="A23" s="94"/>
      <c r="B23" s="21" t="s">
        <v>20</v>
      </c>
      <c r="C23" s="34"/>
      <c r="D23" s="28">
        <v>0</v>
      </c>
      <c r="E23" s="14"/>
      <c r="F23" s="26"/>
      <c r="G23" s="16"/>
    </row>
    <row r="24" spans="1:7" s="10" customFormat="1" ht="15" thickBot="1">
      <c r="A24" s="39" t="s">
        <v>21</v>
      </c>
      <c r="B24" s="40" t="s">
        <v>22</v>
      </c>
      <c r="C24" s="35" t="s">
        <v>14</v>
      </c>
      <c r="D24" s="47"/>
      <c r="E24" s="18"/>
      <c r="F24" s="43">
        <f>100*E25/E26</f>
        <v>0</v>
      </c>
      <c r="G24" s="41">
        <v>0</v>
      </c>
    </row>
    <row r="25" spans="1:7" ht="179.25" customHeight="1">
      <c r="A25" s="94" t="s">
        <v>121</v>
      </c>
      <c r="B25" s="17" t="s">
        <v>154</v>
      </c>
      <c r="C25" s="25"/>
      <c r="D25" s="71"/>
      <c r="E25" s="44">
        <v>0</v>
      </c>
      <c r="F25" s="45"/>
      <c r="G25" s="46"/>
    </row>
    <row r="26" spans="1:7" ht="61.5" customHeight="1">
      <c r="A26" s="94"/>
      <c r="B26" s="3" t="s">
        <v>155</v>
      </c>
      <c r="C26" s="4"/>
      <c r="D26" s="30"/>
      <c r="E26" s="8">
        <v>5896.2</v>
      </c>
      <c r="F26" s="24"/>
      <c r="G26" s="7"/>
    </row>
    <row r="27" spans="1:7" ht="15">
      <c r="A27" s="94"/>
      <c r="B27" s="3" t="s">
        <v>23</v>
      </c>
      <c r="C27" s="4"/>
      <c r="D27" s="30">
        <v>5</v>
      </c>
      <c r="E27" s="8"/>
      <c r="F27" s="24"/>
      <c r="G27" s="7"/>
    </row>
    <row r="28" spans="1:7" ht="15">
      <c r="A28" s="94"/>
      <c r="B28" s="3" t="s">
        <v>24</v>
      </c>
      <c r="C28" s="4"/>
      <c r="D28" s="30">
        <v>4</v>
      </c>
      <c r="E28" s="8"/>
      <c r="F28" s="24"/>
      <c r="G28" s="7"/>
    </row>
    <row r="29" spans="1:7" ht="15">
      <c r="A29" s="94"/>
      <c r="B29" s="3" t="s">
        <v>25</v>
      </c>
      <c r="C29" s="4"/>
      <c r="D29" s="30">
        <v>3</v>
      </c>
      <c r="E29" s="8"/>
      <c r="F29" s="24"/>
      <c r="G29" s="7"/>
    </row>
    <row r="30" spans="1:7" ht="15">
      <c r="A30" s="94"/>
      <c r="B30" s="3" t="s">
        <v>26</v>
      </c>
      <c r="C30" s="4"/>
      <c r="D30" s="30">
        <v>2</v>
      </c>
      <c r="E30" s="8"/>
      <c r="F30" s="24"/>
      <c r="G30" s="7"/>
    </row>
    <row r="31" spans="1:7" ht="15">
      <c r="A31" s="94"/>
      <c r="B31" s="3" t="s">
        <v>27</v>
      </c>
      <c r="C31" s="4"/>
      <c r="D31" s="30">
        <v>1</v>
      </c>
      <c r="E31" s="8"/>
      <c r="F31" s="24"/>
      <c r="G31" s="7"/>
    </row>
    <row r="32" spans="1:7" ht="15.75" thickBot="1">
      <c r="A32" s="97"/>
      <c r="B32" s="62" t="s">
        <v>28</v>
      </c>
      <c r="C32" s="63"/>
      <c r="D32" s="72">
        <v>0</v>
      </c>
      <c r="E32" s="9"/>
      <c r="F32" s="64"/>
      <c r="G32" s="65"/>
    </row>
    <row r="33" spans="1:7" s="10" customFormat="1" ht="15" thickBot="1">
      <c r="A33" s="39" t="s">
        <v>29</v>
      </c>
      <c r="B33" s="40" t="s">
        <v>30</v>
      </c>
      <c r="C33" s="35" t="s">
        <v>32</v>
      </c>
      <c r="D33" s="47"/>
      <c r="E33" s="18"/>
      <c r="F33" s="43">
        <f>E34*(1-E35/E36)</f>
        <v>0</v>
      </c>
      <c r="G33" s="41">
        <v>5</v>
      </c>
    </row>
    <row r="34" spans="1:7" ht="135">
      <c r="A34" s="94" t="s">
        <v>152</v>
      </c>
      <c r="B34" s="17" t="s">
        <v>156</v>
      </c>
      <c r="C34" s="27"/>
      <c r="D34" s="29"/>
      <c r="E34" s="56">
        <v>5</v>
      </c>
      <c r="F34" s="42"/>
      <c r="G34" s="38"/>
    </row>
    <row r="35" spans="1:7" ht="90">
      <c r="A35" s="94"/>
      <c r="B35" s="3" t="s">
        <v>153</v>
      </c>
      <c r="C35" s="25"/>
      <c r="D35" s="71"/>
      <c r="E35" s="8">
        <v>6645.6</v>
      </c>
      <c r="F35" s="24"/>
      <c r="G35" s="7"/>
    </row>
    <row r="36" spans="1:7" ht="60">
      <c r="A36" s="94"/>
      <c r="B36" s="3" t="s">
        <v>31</v>
      </c>
      <c r="C36" s="4"/>
      <c r="D36" s="30"/>
      <c r="E36" s="80">
        <v>6645.6</v>
      </c>
      <c r="F36" s="24"/>
      <c r="G36" s="7"/>
    </row>
    <row r="37" spans="1:7" ht="15">
      <c r="A37" s="94"/>
      <c r="B37" s="3" t="s">
        <v>33</v>
      </c>
      <c r="C37" s="4"/>
      <c r="D37" s="30">
        <v>5</v>
      </c>
      <c r="E37" s="8"/>
      <c r="F37" s="24"/>
      <c r="G37" s="7"/>
    </row>
    <row r="38" spans="1:7" ht="15">
      <c r="A38" s="94"/>
      <c r="B38" s="3" t="s">
        <v>34</v>
      </c>
      <c r="C38" s="4"/>
      <c r="D38" s="30">
        <v>4</v>
      </c>
      <c r="E38" s="8"/>
      <c r="F38" s="24"/>
      <c r="G38" s="7"/>
    </row>
    <row r="39" spans="1:7" ht="15">
      <c r="A39" s="94"/>
      <c r="B39" s="3" t="s">
        <v>35</v>
      </c>
      <c r="C39" s="4"/>
      <c r="D39" s="30">
        <v>3</v>
      </c>
      <c r="E39" s="8"/>
      <c r="F39" s="24"/>
      <c r="G39" s="7"/>
    </row>
    <row r="40" spans="1:7" ht="15">
      <c r="A40" s="94"/>
      <c r="B40" s="3" t="s">
        <v>36</v>
      </c>
      <c r="C40" s="4"/>
      <c r="D40" s="30">
        <v>2</v>
      </c>
      <c r="E40" s="8"/>
      <c r="F40" s="24"/>
      <c r="G40" s="7"/>
    </row>
    <row r="41" spans="1:7" ht="15">
      <c r="A41" s="94"/>
      <c r="B41" s="3" t="s">
        <v>37</v>
      </c>
      <c r="C41" s="4"/>
      <c r="D41" s="30">
        <v>1</v>
      </c>
      <c r="E41" s="8"/>
      <c r="F41" s="24"/>
      <c r="G41" s="7"/>
    </row>
    <row r="42" spans="1:7" ht="15.75" thickBot="1">
      <c r="A42" s="94"/>
      <c r="B42" s="21" t="s">
        <v>38</v>
      </c>
      <c r="C42" s="34"/>
      <c r="D42" s="28">
        <v>0</v>
      </c>
      <c r="E42" s="14"/>
      <c r="F42" s="26"/>
      <c r="G42" s="16"/>
    </row>
    <row r="43" spans="1:7" s="10" customFormat="1" ht="29.25" customHeight="1" thickBot="1">
      <c r="A43" s="98" t="s">
        <v>39</v>
      </c>
      <c r="B43" s="99"/>
      <c r="C43" s="99"/>
      <c r="D43" s="47">
        <v>30</v>
      </c>
      <c r="E43" s="18"/>
      <c r="F43" s="43"/>
      <c r="G43" s="20">
        <f>SUM(G44,G53,G62,G66,G69,G78)</f>
        <v>12</v>
      </c>
    </row>
    <row r="44" spans="1:7" s="10" customFormat="1" ht="29.25" thickBot="1">
      <c r="A44" s="39" t="s">
        <v>40</v>
      </c>
      <c r="B44" s="40" t="s">
        <v>41</v>
      </c>
      <c r="C44" s="48" t="s">
        <v>14</v>
      </c>
      <c r="D44" s="47"/>
      <c r="E44" s="18"/>
      <c r="F44" s="43">
        <f>100*E45/E46</f>
        <v>99.75068688307724</v>
      </c>
      <c r="G44" s="41">
        <v>4</v>
      </c>
    </row>
    <row r="45" spans="1:7" ht="123.75" customHeight="1">
      <c r="A45" s="94" t="s">
        <v>162</v>
      </c>
      <c r="B45" s="17" t="s">
        <v>157</v>
      </c>
      <c r="C45" s="27"/>
      <c r="D45" s="29"/>
      <c r="E45" s="31">
        <v>5881.5</v>
      </c>
      <c r="F45" s="42"/>
      <c r="G45" s="38"/>
    </row>
    <row r="46" spans="1:7" ht="153" customHeight="1">
      <c r="A46" s="94"/>
      <c r="B46" s="3" t="s">
        <v>158</v>
      </c>
      <c r="C46" s="27"/>
      <c r="D46" s="29"/>
      <c r="E46" s="8">
        <v>5896.2</v>
      </c>
      <c r="F46" s="24"/>
      <c r="G46" s="7"/>
    </row>
    <row r="47" spans="1:7" ht="15">
      <c r="A47" s="94"/>
      <c r="B47" s="3" t="s">
        <v>42</v>
      </c>
      <c r="C47" s="4"/>
      <c r="D47" s="30">
        <v>5</v>
      </c>
      <c r="E47" s="8"/>
      <c r="F47" s="24"/>
      <c r="G47" s="7"/>
    </row>
    <row r="48" spans="1:7" ht="15">
      <c r="A48" s="94"/>
      <c r="B48" s="3" t="s">
        <v>43</v>
      </c>
      <c r="C48" s="4"/>
      <c r="D48" s="30">
        <v>4</v>
      </c>
      <c r="E48" s="8"/>
      <c r="F48" s="24"/>
      <c r="G48" s="7"/>
    </row>
    <row r="49" spans="1:7" ht="15">
      <c r="A49" s="94"/>
      <c r="B49" s="3" t="s">
        <v>44</v>
      </c>
      <c r="C49" s="4"/>
      <c r="D49" s="30">
        <v>3</v>
      </c>
      <c r="E49" s="8"/>
      <c r="F49" s="24"/>
      <c r="G49" s="7"/>
    </row>
    <row r="50" spans="1:7" ht="15">
      <c r="A50" s="94"/>
      <c r="B50" s="3" t="s">
        <v>45</v>
      </c>
      <c r="C50" s="4"/>
      <c r="D50" s="30">
        <v>2</v>
      </c>
      <c r="E50" s="8"/>
      <c r="F50" s="24"/>
      <c r="G50" s="7"/>
    </row>
    <row r="51" spans="1:7" ht="15">
      <c r="A51" s="94"/>
      <c r="B51" s="3" t="s">
        <v>46</v>
      </c>
      <c r="C51" s="4"/>
      <c r="D51" s="30">
        <v>1</v>
      </c>
      <c r="E51" s="8"/>
      <c r="F51" s="24"/>
      <c r="G51" s="7"/>
    </row>
    <row r="52" spans="1:7" ht="15.75" thickBot="1">
      <c r="A52" s="97"/>
      <c r="B52" s="62" t="s">
        <v>47</v>
      </c>
      <c r="C52" s="63"/>
      <c r="D52" s="72">
        <v>0</v>
      </c>
      <c r="E52" s="9"/>
      <c r="F52" s="64"/>
      <c r="G52" s="65"/>
    </row>
    <row r="53" spans="1:7" s="10" customFormat="1" ht="35.25" thickBot="1">
      <c r="A53" s="39" t="s">
        <v>48</v>
      </c>
      <c r="B53" s="50" t="s">
        <v>122</v>
      </c>
      <c r="C53" s="48" t="s">
        <v>14</v>
      </c>
      <c r="D53" s="51"/>
      <c r="E53" s="18"/>
      <c r="F53" s="43">
        <f>100*E54*3/E55</f>
        <v>104.81106752013216</v>
      </c>
      <c r="G53" s="41">
        <v>0</v>
      </c>
    </row>
    <row r="54" spans="1:7" ht="154.5" customHeight="1">
      <c r="A54" s="94" t="s">
        <v>159</v>
      </c>
      <c r="B54" s="49" t="s">
        <v>160</v>
      </c>
      <c r="C54" s="75"/>
      <c r="D54" s="74"/>
      <c r="E54" s="31">
        <v>1522.8</v>
      </c>
      <c r="F54" s="42"/>
      <c r="G54" s="38"/>
    </row>
    <row r="55" spans="1:7" ht="167.25" customHeight="1">
      <c r="A55" s="94"/>
      <c r="B55" s="5" t="s">
        <v>163</v>
      </c>
      <c r="C55" s="75"/>
      <c r="D55" s="74"/>
      <c r="E55" s="8">
        <v>4358.7</v>
      </c>
      <c r="F55" s="24"/>
      <c r="G55" s="7"/>
    </row>
    <row r="56" spans="1:7" ht="15">
      <c r="A56" s="94"/>
      <c r="B56" s="3" t="s">
        <v>49</v>
      </c>
      <c r="C56" s="4"/>
      <c r="D56" s="30">
        <v>5</v>
      </c>
      <c r="E56" s="8"/>
      <c r="F56" s="24"/>
      <c r="G56" s="7"/>
    </row>
    <row r="57" spans="1:7" ht="15">
      <c r="A57" s="94"/>
      <c r="B57" s="3" t="s">
        <v>50</v>
      </c>
      <c r="C57" s="4"/>
      <c r="D57" s="30">
        <v>4</v>
      </c>
      <c r="E57" s="8"/>
      <c r="F57" s="24"/>
      <c r="G57" s="7"/>
    </row>
    <row r="58" spans="1:7" ht="15">
      <c r="A58" s="94"/>
      <c r="B58" s="3" t="s">
        <v>51</v>
      </c>
      <c r="C58" s="4"/>
      <c r="D58" s="30">
        <v>3</v>
      </c>
      <c r="E58" s="8"/>
      <c r="F58" s="24"/>
      <c r="G58" s="7"/>
    </row>
    <row r="59" spans="1:7" ht="15">
      <c r="A59" s="94"/>
      <c r="B59" s="3" t="s">
        <v>52</v>
      </c>
      <c r="C59" s="4"/>
      <c r="D59" s="30">
        <v>2</v>
      </c>
      <c r="E59" s="8"/>
      <c r="F59" s="24"/>
      <c r="G59" s="7"/>
    </row>
    <row r="60" spans="1:7" ht="15">
      <c r="A60" s="94"/>
      <c r="B60" s="3" t="s">
        <v>53</v>
      </c>
      <c r="C60" s="4"/>
      <c r="D60" s="30">
        <v>1</v>
      </c>
      <c r="E60" s="8"/>
      <c r="F60" s="24"/>
      <c r="G60" s="7"/>
    </row>
    <row r="61" spans="1:7" ht="15.75" thickBot="1">
      <c r="A61" s="94"/>
      <c r="B61" s="21" t="s">
        <v>54</v>
      </c>
      <c r="C61" s="34"/>
      <c r="D61" s="28">
        <v>0</v>
      </c>
      <c r="E61" s="14"/>
      <c r="F61" s="26"/>
      <c r="G61" s="16"/>
    </row>
    <row r="62" spans="1:7" s="10" customFormat="1" ht="90.75" customHeight="1" thickBot="1">
      <c r="A62" s="39" t="s">
        <v>55</v>
      </c>
      <c r="B62" s="95" t="s">
        <v>201</v>
      </c>
      <c r="C62" s="96"/>
      <c r="D62" s="47"/>
      <c r="E62" s="18"/>
      <c r="F62" s="43"/>
      <c r="G62" s="41">
        <v>5</v>
      </c>
    </row>
    <row r="63" spans="1:7" ht="48" customHeight="1">
      <c r="A63" s="94" t="s">
        <v>200</v>
      </c>
      <c r="B63" s="17" t="s">
        <v>123</v>
      </c>
      <c r="C63" s="27"/>
      <c r="D63" s="29" t="s">
        <v>56</v>
      </c>
      <c r="E63" s="31"/>
      <c r="F63" s="42"/>
      <c r="G63" s="38"/>
    </row>
    <row r="64" spans="1:7" ht="60">
      <c r="A64" s="94"/>
      <c r="B64" s="3" t="s">
        <v>124</v>
      </c>
      <c r="C64" s="4"/>
      <c r="D64" s="30" t="s">
        <v>57</v>
      </c>
      <c r="E64" s="8"/>
      <c r="F64" s="24"/>
      <c r="G64" s="7"/>
    </row>
    <row r="65" spans="1:7" ht="51" customHeight="1" thickBot="1">
      <c r="A65" s="94"/>
      <c r="B65" s="21" t="s">
        <v>125</v>
      </c>
      <c r="C65" s="34"/>
      <c r="D65" s="28" t="s">
        <v>58</v>
      </c>
      <c r="E65" s="14"/>
      <c r="F65" s="26"/>
      <c r="G65" s="16"/>
    </row>
    <row r="66" spans="1:7" s="10" customFormat="1" ht="57" customHeight="1" thickBot="1">
      <c r="A66" s="39" t="s">
        <v>59</v>
      </c>
      <c r="B66" s="95" t="s">
        <v>206</v>
      </c>
      <c r="C66" s="106"/>
      <c r="D66" s="107"/>
      <c r="E66" s="18"/>
      <c r="F66" s="43"/>
      <c r="G66" s="41">
        <v>0</v>
      </c>
    </row>
    <row r="67" spans="1:7" ht="62.25" customHeight="1">
      <c r="A67" s="94" t="s">
        <v>164</v>
      </c>
      <c r="B67" s="82" t="s">
        <v>165</v>
      </c>
      <c r="C67" s="27"/>
      <c r="D67" s="29" t="s">
        <v>56</v>
      </c>
      <c r="E67" s="31"/>
      <c r="F67" s="42"/>
      <c r="G67" s="38"/>
    </row>
    <row r="68" spans="1:7" ht="75.75" thickBot="1">
      <c r="A68" s="97"/>
      <c r="B68" s="83" t="s">
        <v>166</v>
      </c>
      <c r="C68" s="63"/>
      <c r="D68" s="72" t="s">
        <v>58</v>
      </c>
      <c r="E68" s="9"/>
      <c r="F68" s="64"/>
      <c r="G68" s="65"/>
    </row>
    <row r="69" spans="1:7" s="10" customFormat="1" ht="28.5" customHeight="1" thickBot="1">
      <c r="A69" s="39" t="s">
        <v>60</v>
      </c>
      <c r="B69" s="95" t="s">
        <v>168</v>
      </c>
      <c r="C69" s="96"/>
      <c r="D69" s="51"/>
      <c r="E69" s="18"/>
      <c r="F69" s="43"/>
      <c r="G69" s="41">
        <v>3</v>
      </c>
    </row>
    <row r="70" spans="1:7" ht="76.5" customHeight="1">
      <c r="A70" s="93" t="s">
        <v>167</v>
      </c>
      <c r="B70" s="17" t="s">
        <v>61</v>
      </c>
      <c r="C70" s="22"/>
      <c r="D70" s="71"/>
      <c r="E70" s="31"/>
      <c r="F70" s="42"/>
      <c r="G70" s="38"/>
    </row>
    <row r="71" spans="1:7" ht="74.25" customHeight="1">
      <c r="A71" s="94"/>
      <c r="B71" s="3" t="s">
        <v>62</v>
      </c>
      <c r="C71" s="3"/>
      <c r="D71" s="30"/>
      <c r="E71" s="8"/>
      <c r="F71" s="24"/>
      <c r="G71" s="7"/>
    </row>
    <row r="72" spans="1:7" ht="34.5" customHeight="1">
      <c r="A72" s="94"/>
      <c r="B72" s="3" t="s">
        <v>63</v>
      </c>
      <c r="C72" s="22"/>
      <c r="D72" s="71"/>
      <c r="E72" s="8"/>
      <c r="F72" s="24"/>
      <c r="G72" s="7"/>
    </row>
    <row r="73" spans="1:7" ht="45">
      <c r="A73" s="94"/>
      <c r="B73" s="3" t="s">
        <v>64</v>
      </c>
      <c r="C73" s="3"/>
      <c r="D73" s="30"/>
      <c r="E73" s="8"/>
      <c r="F73" s="24"/>
      <c r="G73" s="7"/>
    </row>
    <row r="74" spans="1:7" ht="45">
      <c r="A74" s="94"/>
      <c r="B74" s="3" t="s">
        <v>169</v>
      </c>
      <c r="C74" s="4"/>
      <c r="D74" s="30" t="s">
        <v>56</v>
      </c>
      <c r="E74" s="8"/>
      <c r="F74" s="24"/>
      <c r="G74" s="7"/>
    </row>
    <row r="75" spans="1:7" ht="45.75" customHeight="1">
      <c r="A75" s="94"/>
      <c r="B75" s="3" t="s">
        <v>170</v>
      </c>
      <c r="C75" s="4"/>
      <c r="D75" s="30" t="s">
        <v>65</v>
      </c>
      <c r="E75" s="8"/>
      <c r="F75" s="24"/>
      <c r="G75" s="7"/>
    </row>
    <row r="76" spans="1:7" ht="48" customHeight="1">
      <c r="A76" s="94"/>
      <c r="B76" s="3" t="s">
        <v>171</v>
      </c>
      <c r="C76" s="4"/>
      <c r="D76" s="30" t="s">
        <v>66</v>
      </c>
      <c r="E76" s="8"/>
      <c r="F76" s="24"/>
      <c r="G76" s="7"/>
    </row>
    <row r="77" spans="1:7" ht="75.75" thickBot="1">
      <c r="A77" s="94"/>
      <c r="B77" s="21" t="s">
        <v>172</v>
      </c>
      <c r="C77" s="34"/>
      <c r="D77" s="28" t="s">
        <v>58</v>
      </c>
      <c r="E77" s="14"/>
      <c r="F77" s="26"/>
      <c r="G77" s="16"/>
    </row>
    <row r="78" spans="1:7" s="10" customFormat="1" ht="15.75" customHeight="1" thickBot="1">
      <c r="A78" s="39" t="s">
        <v>67</v>
      </c>
      <c r="B78" s="40" t="s">
        <v>69</v>
      </c>
      <c r="C78" s="40" t="s">
        <v>14</v>
      </c>
      <c r="D78" s="47"/>
      <c r="E78" s="18"/>
      <c r="F78" s="43">
        <f>100*E79/E80</f>
        <v>0</v>
      </c>
      <c r="G78" s="41">
        <v>0</v>
      </c>
    </row>
    <row r="79" spans="1:7" ht="164.25" customHeight="1">
      <c r="A79" s="94" t="s">
        <v>68</v>
      </c>
      <c r="B79" s="17" t="s">
        <v>173</v>
      </c>
      <c r="C79" s="17"/>
      <c r="D79" s="29"/>
      <c r="E79" s="31">
        <v>0</v>
      </c>
      <c r="F79" s="42"/>
      <c r="G79" s="38"/>
    </row>
    <row r="80" spans="1:7" ht="60">
      <c r="A80" s="94"/>
      <c r="B80" s="3" t="s">
        <v>70</v>
      </c>
      <c r="C80" s="17"/>
      <c r="D80" s="29"/>
      <c r="E80" s="8">
        <v>5896.2</v>
      </c>
      <c r="F80" s="24"/>
      <c r="G80" s="7"/>
    </row>
    <row r="81" spans="1:7" ht="15">
      <c r="A81" s="94"/>
      <c r="B81" s="3" t="s">
        <v>71</v>
      </c>
      <c r="C81" s="4"/>
      <c r="D81" s="30" t="s">
        <v>56</v>
      </c>
      <c r="E81" s="8"/>
      <c r="F81" s="24"/>
      <c r="G81" s="7"/>
    </row>
    <row r="82" spans="1:7" ht="15">
      <c r="A82" s="94"/>
      <c r="B82" s="3" t="s">
        <v>72</v>
      </c>
      <c r="C82" s="4"/>
      <c r="D82" s="30" t="s">
        <v>65</v>
      </c>
      <c r="E82" s="8"/>
      <c r="F82" s="24"/>
      <c r="G82" s="7"/>
    </row>
    <row r="83" spans="1:7" ht="15">
      <c r="A83" s="94"/>
      <c r="B83" s="3" t="s">
        <v>73</v>
      </c>
      <c r="C83" s="4"/>
      <c r="D83" s="30" t="s">
        <v>66</v>
      </c>
      <c r="E83" s="8"/>
      <c r="F83" s="24"/>
      <c r="G83" s="7"/>
    </row>
    <row r="84" spans="1:7" ht="15">
      <c r="A84" s="94"/>
      <c r="B84" s="3" t="s">
        <v>74</v>
      </c>
      <c r="C84" s="4"/>
      <c r="D84" s="30" t="s">
        <v>75</v>
      </c>
      <c r="E84" s="8"/>
      <c r="F84" s="24"/>
      <c r="G84" s="7"/>
    </row>
    <row r="85" spans="1:7" ht="15">
      <c r="A85" s="94"/>
      <c r="B85" s="3" t="s">
        <v>76</v>
      </c>
      <c r="C85" s="4"/>
      <c r="D85" s="30" t="s">
        <v>57</v>
      </c>
      <c r="E85" s="8"/>
      <c r="F85" s="24"/>
      <c r="G85" s="7"/>
    </row>
    <row r="86" spans="1:7" ht="15.75" thickBot="1">
      <c r="A86" s="97"/>
      <c r="B86" s="62" t="s">
        <v>77</v>
      </c>
      <c r="C86" s="63"/>
      <c r="D86" s="72" t="s">
        <v>58</v>
      </c>
      <c r="E86" s="9"/>
      <c r="F86" s="64"/>
      <c r="G86" s="65"/>
    </row>
    <row r="87" spans="1:7" ht="28.5" customHeight="1" thickBot="1">
      <c r="A87" s="98" t="s">
        <v>78</v>
      </c>
      <c r="B87" s="99"/>
      <c r="C87" s="99"/>
      <c r="D87" s="47">
        <v>20</v>
      </c>
      <c r="E87" s="52"/>
      <c r="F87" s="53"/>
      <c r="G87" s="54">
        <f>SUM(G88,G92,G99,G103)</f>
        <v>20</v>
      </c>
    </row>
    <row r="88" spans="1:7" s="10" customFormat="1" ht="15" customHeight="1" thickBot="1">
      <c r="A88" s="39" t="s">
        <v>79</v>
      </c>
      <c r="B88" s="40" t="s">
        <v>80</v>
      </c>
      <c r="C88" s="40" t="s">
        <v>81</v>
      </c>
      <c r="D88" s="47"/>
      <c r="E88" s="18"/>
      <c r="F88" s="43"/>
      <c r="G88" s="41">
        <v>5</v>
      </c>
    </row>
    <row r="89" spans="1:7" ht="105.75" customHeight="1">
      <c r="A89" s="94" t="s">
        <v>174</v>
      </c>
      <c r="B89" s="17" t="s">
        <v>175</v>
      </c>
      <c r="C89" s="17"/>
      <c r="D89" s="29"/>
      <c r="E89" s="81">
        <v>0</v>
      </c>
      <c r="F89" s="42"/>
      <c r="G89" s="38"/>
    </row>
    <row r="90" spans="1:7" ht="13.5" customHeight="1">
      <c r="A90" s="94"/>
      <c r="B90" s="3" t="s">
        <v>82</v>
      </c>
      <c r="C90" s="4"/>
      <c r="D90" s="30" t="s">
        <v>56</v>
      </c>
      <c r="E90" s="8"/>
      <c r="F90" s="24"/>
      <c r="G90" s="7"/>
    </row>
    <row r="91" spans="1:7" ht="39" customHeight="1" thickBot="1">
      <c r="A91" s="94"/>
      <c r="B91" s="21" t="s">
        <v>83</v>
      </c>
      <c r="C91" s="34"/>
      <c r="D91" s="28" t="s">
        <v>58</v>
      </c>
      <c r="E91" s="14"/>
      <c r="F91" s="26"/>
      <c r="G91" s="16"/>
    </row>
    <row r="92" spans="1:7" s="10" customFormat="1" ht="15" thickBot="1">
      <c r="A92" s="39" t="s">
        <v>84</v>
      </c>
      <c r="B92" s="40" t="s">
        <v>85</v>
      </c>
      <c r="C92" s="40" t="s">
        <v>14</v>
      </c>
      <c r="D92" s="47"/>
      <c r="E92" s="18"/>
      <c r="F92" s="43">
        <f>E94-E93</f>
        <v>0</v>
      </c>
      <c r="G92" s="41">
        <v>5</v>
      </c>
    </row>
    <row r="93" spans="1:7" ht="76.5" customHeight="1">
      <c r="A93" s="93" t="s">
        <v>176</v>
      </c>
      <c r="B93" s="17" t="s">
        <v>177</v>
      </c>
      <c r="C93" s="17"/>
      <c r="D93" s="29"/>
      <c r="E93" s="81">
        <v>0</v>
      </c>
      <c r="F93" s="42"/>
      <c r="G93" s="38"/>
    </row>
    <row r="94" spans="1:7" ht="76.5">
      <c r="A94" s="94"/>
      <c r="B94" s="3" t="s">
        <v>178</v>
      </c>
      <c r="C94" s="22"/>
      <c r="D94" s="71"/>
      <c r="E94" s="80">
        <v>0</v>
      </c>
      <c r="F94" s="24"/>
      <c r="G94" s="7"/>
    </row>
    <row r="95" spans="1:7" ht="61.5" customHeight="1">
      <c r="A95" s="94"/>
      <c r="B95" s="3" t="s">
        <v>86</v>
      </c>
      <c r="C95" s="4"/>
      <c r="D95" s="30" t="s">
        <v>56</v>
      </c>
      <c r="E95" s="8"/>
      <c r="F95" s="24"/>
      <c r="G95" s="7"/>
    </row>
    <row r="96" spans="1:7" ht="30.75" customHeight="1">
      <c r="A96" s="94"/>
      <c r="B96" s="3" t="s">
        <v>87</v>
      </c>
      <c r="C96" s="4"/>
      <c r="D96" s="30" t="s">
        <v>65</v>
      </c>
      <c r="E96" s="8"/>
      <c r="F96" s="24"/>
      <c r="G96" s="7"/>
    </row>
    <row r="97" spans="1:7" ht="30" customHeight="1">
      <c r="A97" s="94"/>
      <c r="B97" s="3" t="s">
        <v>126</v>
      </c>
      <c r="C97" s="4"/>
      <c r="D97" s="30" t="s">
        <v>75</v>
      </c>
      <c r="E97" s="8"/>
      <c r="F97" s="24"/>
      <c r="G97" s="7"/>
    </row>
    <row r="98" spans="1:7" ht="30.75" customHeight="1" thickBot="1">
      <c r="A98" s="94"/>
      <c r="B98" s="21" t="s">
        <v>88</v>
      </c>
      <c r="C98" s="34"/>
      <c r="D98" s="28" t="s">
        <v>58</v>
      </c>
      <c r="E98" s="14"/>
      <c r="F98" s="26"/>
      <c r="G98" s="16"/>
    </row>
    <row r="99" spans="1:7" s="10" customFormat="1" ht="13.5" customHeight="1" thickBot="1">
      <c r="A99" s="39" t="s">
        <v>89</v>
      </c>
      <c r="B99" s="40" t="s">
        <v>90</v>
      </c>
      <c r="C99" s="40" t="s">
        <v>81</v>
      </c>
      <c r="D99" s="47"/>
      <c r="E99" s="18"/>
      <c r="F99" s="43"/>
      <c r="G99" s="41">
        <v>5</v>
      </c>
    </row>
    <row r="100" spans="1:7" ht="96.75" customHeight="1">
      <c r="A100" s="94" t="s">
        <v>161</v>
      </c>
      <c r="B100" s="17" t="s">
        <v>179</v>
      </c>
      <c r="C100" s="17"/>
      <c r="D100" s="29"/>
      <c r="E100" s="31">
        <v>0</v>
      </c>
      <c r="F100" s="42"/>
      <c r="G100" s="38"/>
    </row>
    <row r="101" spans="1:7" ht="13.5" customHeight="1">
      <c r="A101" s="94"/>
      <c r="B101" s="3" t="s">
        <v>91</v>
      </c>
      <c r="C101" s="4"/>
      <c r="D101" s="30" t="s">
        <v>56</v>
      </c>
      <c r="E101" s="8"/>
      <c r="F101" s="24"/>
      <c r="G101" s="7"/>
    </row>
    <row r="102" spans="1:7" ht="39.75" customHeight="1" thickBot="1">
      <c r="A102" s="94"/>
      <c r="B102" s="21" t="s">
        <v>92</v>
      </c>
      <c r="C102" s="34"/>
      <c r="D102" s="28" t="s">
        <v>58</v>
      </c>
      <c r="E102" s="14"/>
      <c r="F102" s="26"/>
      <c r="G102" s="16"/>
    </row>
    <row r="103" spans="1:19" s="10" customFormat="1" ht="30" customHeight="1" thickBot="1">
      <c r="A103" s="39" t="s">
        <v>93</v>
      </c>
      <c r="B103" s="58" t="s">
        <v>94</v>
      </c>
      <c r="C103" s="59"/>
      <c r="D103" s="51"/>
      <c r="E103" s="18"/>
      <c r="F103" s="43"/>
      <c r="G103" s="41">
        <v>5</v>
      </c>
      <c r="H103" s="76" t="s">
        <v>135</v>
      </c>
      <c r="I103" s="76" t="s">
        <v>136</v>
      </c>
      <c r="J103" s="76" t="s">
        <v>137</v>
      </c>
      <c r="K103" s="76" t="s">
        <v>138</v>
      </c>
      <c r="L103" s="76" t="s">
        <v>139</v>
      </c>
      <c r="M103" s="76" t="s">
        <v>140</v>
      </c>
      <c r="N103" s="76" t="s">
        <v>141</v>
      </c>
      <c r="O103" s="76" t="s">
        <v>142</v>
      </c>
      <c r="P103" s="76" t="s">
        <v>143</v>
      </c>
      <c r="Q103" s="76" t="s">
        <v>144</v>
      </c>
      <c r="R103" s="76" t="s">
        <v>145</v>
      </c>
      <c r="S103" s="76" t="s">
        <v>146</v>
      </c>
    </row>
    <row r="104" spans="1:19" s="36" customFormat="1" ht="44.25" customHeight="1">
      <c r="A104" s="94" t="s">
        <v>180</v>
      </c>
      <c r="B104" s="55" t="s">
        <v>95</v>
      </c>
      <c r="C104" s="22"/>
      <c r="D104" s="71"/>
      <c r="E104" s="56">
        <f>(E106-E105)*E107</f>
        <v>0</v>
      </c>
      <c r="F104" s="57" t="s">
        <v>133</v>
      </c>
      <c r="G104" s="38"/>
      <c r="H104" s="79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0" customHeight="1">
      <c r="A105" s="100"/>
      <c r="B105" s="6" t="s">
        <v>181</v>
      </c>
      <c r="C105" s="3"/>
      <c r="D105" s="30"/>
      <c r="E105" s="8">
        <v>0</v>
      </c>
      <c r="F105" s="24"/>
      <c r="G105" s="7"/>
      <c r="H105" s="7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75.75" customHeight="1">
      <c r="A106" s="101"/>
      <c r="B106" s="6" t="s">
        <v>182</v>
      </c>
      <c r="C106" s="3"/>
      <c r="D106" s="30"/>
      <c r="E106" s="8">
        <v>0</v>
      </c>
      <c r="F106" s="24"/>
      <c r="G106" s="7"/>
      <c r="H106" s="7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7" ht="30">
      <c r="A107" s="102"/>
      <c r="B107" s="3" t="s">
        <v>96</v>
      </c>
      <c r="C107" s="22"/>
      <c r="D107" s="71"/>
      <c r="E107" s="8"/>
      <c r="F107" s="24"/>
      <c r="G107" s="7"/>
    </row>
    <row r="108" spans="1:7" ht="21" customHeight="1">
      <c r="A108" s="102"/>
      <c r="B108" s="88" t="s">
        <v>207</v>
      </c>
      <c r="C108" s="104"/>
      <c r="D108" s="108"/>
      <c r="E108" s="91">
        <v>5896.2</v>
      </c>
      <c r="F108" s="24" t="s">
        <v>127</v>
      </c>
      <c r="G108" s="7"/>
    </row>
    <row r="109" spans="1:7" ht="70.5" customHeight="1">
      <c r="A109" s="102"/>
      <c r="B109" s="89"/>
      <c r="C109" s="105"/>
      <c r="D109" s="109"/>
      <c r="E109" s="92"/>
      <c r="F109" s="24">
        <f>E108/12</f>
        <v>491.34999999999997</v>
      </c>
      <c r="G109" s="7"/>
    </row>
    <row r="110" spans="1:7" ht="46.5">
      <c r="A110" s="102"/>
      <c r="B110" s="6" t="s">
        <v>97</v>
      </c>
      <c r="C110" s="4"/>
      <c r="D110" s="30" t="s">
        <v>56</v>
      </c>
      <c r="E110" s="8"/>
      <c r="F110" s="24"/>
      <c r="G110" s="7"/>
    </row>
    <row r="111" spans="1:7" ht="47.25" thickBot="1">
      <c r="A111" s="102"/>
      <c r="B111" s="32" t="s">
        <v>98</v>
      </c>
      <c r="C111" s="34"/>
      <c r="D111" s="28" t="s">
        <v>58</v>
      </c>
      <c r="E111" s="9"/>
      <c r="F111" s="64"/>
      <c r="G111" s="65"/>
    </row>
    <row r="112" spans="1:7" ht="17.25" customHeight="1" thickBot="1">
      <c r="A112" s="98" t="s">
        <v>99</v>
      </c>
      <c r="B112" s="99"/>
      <c r="C112" s="99"/>
      <c r="D112" s="47">
        <v>10</v>
      </c>
      <c r="E112" s="52"/>
      <c r="F112" s="53"/>
      <c r="G112" s="54">
        <f>SUM(G113,G116)</f>
        <v>5</v>
      </c>
    </row>
    <row r="113" spans="1:7" s="10" customFormat="1" ht="72.75" customHeight="1" thickBot="1">
      <c r="A113" s="39" t="s">
        <v>100</v>
      </c>
      <c r="B113" s="95" t="s">
        <v>128</v>
      </c>
      <c r="C113" s="96"/>
      <c r="D113" s="47"/>
      <c r="E113" s="18"/>
      <c r="F113" s="43"/>
      <c r="G113" s="41">
        <v>0</v>
      </c>
    </row>
    <row r="114" spans="1:7" ht="99" customHeight="1">
      <c r="A114" s="94" t="s">
        <v>183</v>
      </c>
      <c r="B114" s="17" t="s">
        <v>129</v>
      </c>
      <c r="C114" s="27"/>
      <c r="D114" s="29" t="s">
        <v>56</v>
      </c>
      <c r="E114" s="31"/>
      <c r="F114" s="42"/>
      <c r="G114" s="38"/>
    </row>
    <row r="115" spans="1:7" ht="49.5" customHeight="1" thickBot="1">
      <c r="A115" s="94"/>
      <c r="B115" s="21" t="s">
        <v>130</v>
      </c>
      <c r="C115" s="34"/>
      <c r="D115" s="28" t="s">
        <v>58</v>
      </c>
      <c r="E115" s="14"/>
      <c r="F115" s="26"/>
      <c r="G115" s="16"/>
    </row>
    <row r="116" spans="1:7" s="10" customFormat="1" ht="72" thickBot="1">
      <c r="A116" s="60" t="s">
        <v>101</v>
      </c>
      <c r="B116" s="58" t="s">
        <v>184</v>
      </c>
      <c r="C116" s="35"/>
      <c r="D116" s="47"/>
      <c r="E116" s="18"/>
      <c r="F116" s="43"/>
      <c r="G116" s="41">
        <v>5</v>
      </c>
    </row>
    <row r="117" spans="1:7" ht="63" customHeight="1">
      <c r="A117" s="94" t="s">
        <v>186</v>
      </c>
      <c r="B117" s="84" t="s">
        <v>185</v>
      </c>
      <c r="C117" s="27"/>
      <c r="D117" s="29" t="s">
        <v>56</v>
      </c>
      <c r="E117" s="31"/>
      <c r="F117" s="42"/>
      <c r="G117" s="38"/>
    </row>
    <row r="118" spans="1:7" ht="60.75" thickBot="1">
      <c r="A118" s="94"/>
      <c r="B118" s="85" t="s">
        <v>187</v>
      </c>
      <c r="C118" s="34"/>
      <c r="D118" s="28" t="s">
        <v>58</v>
      </c>
      <c r="E118" s="14"/>
      <c r="F118" s="26"/>
      <c r="G118" s="16"/>
    </row>
    <row r="119" spans="1:7" ht="16.5" customHeight="1" thickBot="1">
      <c r="A119" s="98" t="s">
        <v>102</v>
      </c>
      <c r="B119" s="99"/>
      <c r="C119" s="99"/>
      <c r="D119" s="47">
        <v>15</v>
      </c>
      <c r="E119" s="52"/>
      <c r="F119" s="53"/>
      <c r="G119" s="54">
        <f>SUM(G120,G123,G132)</f>
        <v>5</v>
      </c>
    </row>
    <row r="120" spans="1:7" s="10" customFormat="1" ht="101.25" customHeight="1" thickBot="1">
      <c r="A120" s="39" t="s">
        <v>103</v>
      </c>
      <c r="B120" s="95" t="s">
        <v>188</v>
      </c>
      <c r="C120" s="96"/>
      <c r="D120" s="47"/>
      <c r="E120" s="18"/>
      <c r="F120" s="43"/>
      <c r="G120" s="41">
        <v>0</v>
      </c>
    </row>
    <row r="121" spans="1:7" ht="162.75" customHeight="1">
      <c r="A121" s="93" t="s">
        <v>189</v>
      </c>
      <c r="B121" s="66" t="s">
        <v>131</v>
      </c>
      <c r="C121" s="67"/>
      <c r="D121" s="73" t="s">
        <v>56</v>
      </c>
      <c r="E121" s="68"/>
      <c r="F121" s="69"/>
      <c r="G121" s="70"/>
    </row>
    <row r="122" spans="1:7" ht="182.25" customHeight="1" thickBot="1">
      <c r="A122" s="97"/>
      <c r="B122" s="62" t="s">
        <v>190</v>
      </c>
      <c r="C122" s="63"/>
      <c r="D122" s="72" t="s">
        <v>58</v>
      </c>
      <c r="E122" s="9"/>
      <c r="F122" s="64"/>
      <c r="G122" s="65"/>
    </row>
    <row r="123" spans="1:7" s="10" customFormat="1" ht="30" customHeight="1" thickBot="1">
      <c r="A123" s="39" t="s">
        <v>104</v>
      </c>
      <c r="B123" s="40" t="s">
        <v>193</v>
      </c>
      <c r="C123" s="40"/>
      <c r="D123" s="47"/>
      <c r="E123" s="18"/>
      <c r="F123" s="43">
        <f>100*E124/E125</f>
        <v>100</v>
      </c>
      <c r="G123" s="41">
        <v>0</v>
      </c>
    </row>
    <row r="124" spans="1:7" ht="123.75" customHeight="1">
      <c r="A124" s="94" t="s">
        <v>191</v>
      </c>
      <c r="B124" s="17" t="s">
        <v>192</v>
      </c>
      <c r="C124" s="17"/>
      <c r="D124" s="29"/>
      <c r="E124" s="31">
        <v>2</v>
      </c>
      <c r="F124" s="42"/>
      <c r="G124" s="38"/>
    </row>
    <row r="125" spans="1:7" ht="81" customHeight="1">
      <c r="A125" s="100"/>
      <c r="B125" s="3" t="s">
        <v>105</v>
      </c>
      <c r="C125" s="17"/>
      <c r="D125" s="29"/>
      <c r="E125" s="8">
        <v>2</v>
      </c>
      <c r="F125" s="24"/>
      <c r="G125" s="7"/>
    </row>
    <row r="126" spans="1:7" ht="15">
      <c r="A126" s="101"/>
      <c r="B126" s="3" t="s">
        <v>106</v>
      </c>
      <c r="C126" s="4"/>
      <c r="D126" s="30" t="s">
        <v>56</v>
      </c>
      <c r="E126" s="8"/>
      <c r="F126" s="24"/>
      <c r="G126" s="7"/>
    </row>
    <row r="127" spans="1:7" ht="15">
      <c r="A127" s="102"/>
      <c r="B127" s="3" t="s">
        <v>107</v>
      </c>
      <c r="C127" s="4"/>
      <c r="D127" s="30" t="s">
        <v>65</v>
      </c>
      <c r="E127" s="8"/>
      <c r="F127" s="24"/>
      <c r="G127" s="7"/>
    </row>
    <row r="128" spans="1:7" ht="15">
      <c r="A128" s="102"/>
      <c r="B128" s="3" t="s">
        <v>108</v>
      </c>
      <c r="C128" s="4"/>
      <c r="D128" s="30" t="s">
        <v>66</v>
      </c>
      <c r="E128" s="8"/>
      <c r="F128" s="24"/>
      <c r="G128" s="7"/>
    </row>
    <row r="129" spans="1:7" ht="15">
      <c r="A129" s="102"/>
      <c r="B129" s="3" t="s">
        <v>109</v>
      </c>
      <c r="C129" s="4"/>
      <c r="D129" s="30" t="s">
        <v>75</v>
      </c>
      <c r="E129" s="8"/>
      <c r="F129" s="24"/>
      <c r="G129" s="7"/>
    </row>
    <row r="130" spans="1:7" ht="15">
      <c r="A130" s="102"/>
      <c r="B130" s="3" t="s">
        <v>110</v>
      </c>
      <c r="C130" s="4"/>
      <c r="D130" s="30" t="s">
        <v>57</v>
      </c>
      <c r="E130" s="8"/>
      <c r="F130" s="24"/>
      <c r="G130" s="7"/>
    </row>
    <row r="131" spans="1:7" ht="15.75" thickBot="1">
      <c r="A131" s="103"/>
      <c r="B131" s="62" t="s">
        <v>111</v>
      </c>
      <c r="C131" s="63"/>
      <c r="D131" s="72" t="s">
        <v>58</v>
      </c>
      <c r="E131" s="9"/>
      <c r="F131" s="64"/>
      <c r="G131" s="65"/>
    </row>
    <row r="132" spans="1:7" s="10" customFormat="1" ht="71.25" customHeight="1" thickBot="1">
      <c r="A132" s="39" t="s">
        <v>203</v>
      </c>
      <c r="B132" s="95" t="s">
        <v>132</v>
      </c>
      <c r="C132" s="96"/>
      <c r="D132" s="47"/>
      <c r="E132" s="18"/>
      <c r="F132" s="43"/>
      <c r="G132" s="41">
        <v>5</v>
      </c>
    </row>
    <row r="133" spans="1:7" ht="58.5" customHeight="1">
      <c r="A133" s="94" t="s">
        <v>194</v>
      </c>
      <c r="B133" s="33" t="s">
        <v>195</v>
      </c>
      <c r="C133" s="27"/>
      <c r="D133" s="29">
        <v>5</v>
      </c>
      <c r="E133" s="31"/>
      <c r="F133" s="42"/>
      <c r="G133" s="38"/>
    </row>
    <row r="134" spans="1:7" ht="30.75" thickBot="1">
      <c r="A134" s="94"/>
      <c r="B134" s="21" t="s">
        <v>196</v>
      </c>
      <c r="C134" s="34"/>
      <c r="D134" s="28" t="s">
        <v>58</v>
      </c>
      <c r="E134" s="14"/>
      <c r="F134" s="26"/>
      <c r="G134" s="16"/>
    </row>
    <row r="135" spans="1:7" ht="16.5" customHeight="1" thickBot="1">
      <c r="A135" s="98" t="s">
        <v>113</v>
      </c>
      <c r="B135" s="99"/>
      <c r="C135" s="99"/>
      <c r="D135" s="47">
        <v>5</v>
      </c>
      <c r="E135" s="52"/>
      <c r="F135" s="53"/>
      <c r="G135" s="54">
        <f>SUM(G136)</f>
        <v>5</v>
      </c>
    </row>
    <row r="136" spans="1:7" s="10" customFormat="1" ht="15.75" customHeight="1" thickBot="1">
      <c r="A136" s="60" t="s">
        <v>112</v>
      </c>
      <c r="B136" s="58" t="s">
        <v>115</v>
      </c>
      <c r="C136" s="48" t="s">
        <v>14</v>
      </c>
      <c r="D136" s="47"/>
      <c r="E136" s="18"/>
      <c r="F136" s="43">
        <f>100*E137/E138</f>
        <v>0</v>
      </c>
      <c r="G136" s="41">
        <v>5</v>
      </c>
    </row>
    <row r="137" spans="1:7" ht="139.5" customHeight="1">
      <c r="A137" s="93" t="s">
        <v>114</v>
      </c>
      <c r="B137" s="17" t="s">
        <v>197</v>
      </c>
      <c r="C137" s="17"/>
      <c r="D137" s="29"/>
      <c r="E137" s="31">
        <v>0</v>
      </c>
      <c r="F137" s="42"/>
      <c r="G137" s="38"/>
    </row>
    <row r="138" spans="1:7" ht="139.5" customHeight="1">
      <c r="A138" s="94"/>
      <c r="B138" s="3" t="s">
        <v>198</v>
      </c>
      <c r="C138" s="3"/>
      <c r="D138" s="30"/>
      <c r="E138" s="8">
        <v>5881.5</v>
      </c>
      <c r="F138" s="24"/>
      <c r="G138" s="7"/>
    </row>
    <row r="139" spans="1:7" ht="15">
      <c r="A139" s="94"/>
      <c r="B139" s="3" t="s">
        <v>116</v>
      </c>
      <c r="C139" s="4"/>
      <c r="D139" s="30" t="s">
        <v>56</v>
      </c>
      <c r="E139" s="8"/>
      <c r="F139" s="24"/>
      <c r="G139" s="7"/>
    </row>
    <row r="140" spans="1:7" ht="15.75" thickBot="1">
      <c r="A140" s="94"/>
      <c r="B140" s="21" t="s">
        <v>117</v>
      </c>
      <c r="C140" s="34"/>
      <c r="D140" s="28" t="s">
        <v>58</v>
      </c>
      <c r="E140" s="14"/>
      <c r="F140" s="26"/>
      <c r="G140" s="16"/>
    </row>
    <row r="141" spans="1:7" ht="29.25" customHeight="1" thickBot="1">
      <c r="A141" s="98" t="s">
        <v>202</v>
      </c>
      <c r="B141" s="99"/>
      <c r="C141" s="99"/>
      <c r="D141" s="54">
        <v>100</v>
      </c>
      <c r="E141" s="52"/>
      <c r="F141" s="61"/>
      <c r="G141" s="54">
        <f>SUM(G7,G43,G87,G112,G119,G135)</f>
        <v>58</v>
      </c>
    </row>
  </sheetData>
  <mergeCells count="46">
    <mergeCell ref="A1:G1"/>
    <mergeCell ref="A133:A134"/>
    <mergeCell ref="A9:A14"/>
    <mergeCell ref="A16:A23"/>
    <mergeCell ref="A70:A77"/>
    <mergeCell ref="A93:A98"/>
    <mergeCell ref="A104:A105"/>
    <mergeCell ref="A106:A111"/>
    <mergeCell ref="A121:A122"/>
    <mergeCell ref="E108:E109"/>
    <mergeCell ref="B108:B109"/>
    <mergeCell ref="A2:G2"/>
    <mergeCell ref="A63:A65"/>
    <mergeCell ref="A45:A52"/>
    <mergeCell ref="A54:A61"/>
    <mergeCell ref="A89:A91"/>
    <mergeCell ref="A135:C135"/>
    <mergeCell ref="A141:C141"/>
    <mergeCell ref="E4:G4"/>
    <mergeCell ref="A4:A5"/>
    <mergeCell ref="B4:B5"/>
    <mergeCell ref="C4:C5"/>
    <mergeCell ref="D4:D5"/>
    <mergeCell ref="A119:C119"/>
    <mergeCell ref="A117:A118"/>
    <mergeCell ref="B132:C132"/>
    <mergeCell ref="B120:C120"/>
    <mergeCell ref="A7:C7"/>
    <mergeCell ref="A25:A32"/>
    <mergeCell ref="A34:A42"/>
    <mergeCell ref="A100:A102"/>
    <mergeCell ref="B66:D66"/>
    <mergeCell ref="A114:A115"/>
    <mergeCell ref="D108:D109"/>
    <mergeCell ref="B113:C113"/>
    <mergeCell ref="A112:C112"/>
    <mergeCell ref="A137:A140"/>
    <mergeCell ref="B69:C69"/>
    <mergeCell ref="A79:A86"/>
    <mergeCell ref="A43:C43"/>
    <mergeCell ref="A67:A68"/>
    <mergeCell ref="B62:C62"/>
    <mergeCell ref="A87:C87"/>
    <mergeCell ref="A124:A125"/>
    <mergeCell ref="A126:A131"/>
    <mergeCell ref="C108:C109"/>
  </mergeCells>
  <printOptions/>
  <pageMargins left="0.7874015748031497" right="0.7874015748031497" top="0.3937007874015748" bottom="0.31496062992125984" header="0.11811023622047245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2012-02-24T05:43:14Z</cp:lastPrinted>
  <dcterms:created xsi:type="dcterms:W3CDTF">1996-10-08T23:32:33Z</dcterms:created>
  <dcterms:modified xsi:type="dcterms:W3CDTF">2012-02-24T06:22:39Z</dcterms:modified>
  <cp:category/>
  <cp:version/>
  <cp:contentType/>
  <cp:contentStatus/>
</cp:coreProperties>
</file>