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0"/>
  </bookViews>
  <sheets>
    <sheet name="функц_стр_ра Сарыево" sheetId="1" r:id="rId1"/>
  </sheets>
  <definedNames>
    <definedName name="_xlnm.Print_Titles" localSheetId="0">'функц_стр_ра Сарыево'!$13:$15</definedName>
  </definedNames>
  <calcPr fullCalcOnLoad="1"/>
</workbook>
</file>

<file path=xl/sharedStrings.xml><?xml version="1.0" encoding="utf-8"?>
<sst xmlns="http://schemas.openxmlformats.org/spreadsheetml/2006/main" count="554" uniqueCount="158">
  <si>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</si>
  <si>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</si>
  <si>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</si>
  <si>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</si>
  <si>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</si>
  <si>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</si>
  <si>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</si>
  <si>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</si>
  <si>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</si>
  <si>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</si>
  <si>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</si>
  <si>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</si>
  <si>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</si>
  <si>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</si>
  <si>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</si>
  <si>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</si>
  <si>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</si>
  <si>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</si>
  <si>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</si>
  <si>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</si>
  <si>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</si>
  <si>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</si>
  <si>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</si>
  <si>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</si>
  <si>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</si>
  <si>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</si>
  <si>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</si>
  <si>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</si>
  <si>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</si>
  <si>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</si>
  <si>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</si>
  <si>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</si>
  <si>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</si>
  <si>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1100</t>
  </si>
  <si>
    <t>Всего расходов по бюджету</t>
  </si>
  <si>
    <t>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</si>
  <si>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</si>
  <si>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</si>
  <si>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Администрация муниципального образования Сарыевское Вязниковского района Владимирской области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</si>
  <si>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</si>
  <si>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Образование</t>
  </si>
  <si>
    <t>0700</t>
  </si>
  <si>
    <t>Молодежная политика и оздоровление детей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</si>
  <si>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</si>
  <si>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</si>
  <si>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Приложение № 3</t>
  </si>
  <si>
    <t>(тыс.руб)</t>
  </si>
  <si>
    <t>% исполнения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</si>
  <si>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</si>
  <si>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</si>
  <si>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Национальная экономика</t>
  </si>
  <si>
    <t>0400</t>
  </si>
  <si>
    <t>Дорожное хозяйство (дорожные фонды)</t>
  </si>
  <si>
    <t>0409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</si>
  <si>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</si>
  <si>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</si>
  <si>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</si>
  <si>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</si>
  <si>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</si>
  <si>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 xml:space="preserve">Физическая культура </t>
  </si>
  <si>
    <t>1101</t>
  </si>
  <si>
    <t>к постановлению администрации</t>
  </si>
  <si>
    <t xml:space="preserve"> </t>
  </si>
  <si>
    <t>Другие вопросы в области национальной экономики</t>
  </si>
  <si>
    <t>0412</t>
  </si>
  <si>
    <t>0804</t>
  </si>
  <si>
    <t>Другие вопросы в области культуры, кинематографии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</si>
  <si>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</si>
  <si>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</si>
  <si>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</si>
  <si>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</si>
  <si>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500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</si>
  <si>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</si>
  <si>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</si>
  <si>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</si>
  <si>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</si>
  <si>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Иные бюджетные ассигнования</t>
  </si>
  <si>
    <t>800</t>
  </si>
  <si>
    <t>Другие общегосударственные вопросы</t>
  </si>
  <si>
    <t>0113</t>
  </si>
  <si>
    <t>Содержание имущества, находящегося в собственности муниципального образования Сарыевское, и приобретение имущества в муниципальную собственность в 2014-2016 годах</t>
  </si>
  <si>
    <t>Межбюджетные трансферты</t>
  </si>
  <si>
    <t>"Обеспечение охраны жизни людей на водных объектах муниципального образования Сарыевское Вязниковского района Владимирской области на 2013-2015 годы"</t>
  </si>
  <si>
    <t>в том числе на доведение заработной платы до средней областной (областной бюджет)</t>
  </si>
  <si>
    <t>300</t>
  </si>
  <si>
    <t>Социальное обеспечение и иные выплаты населениюые выплаты</t>
  </si>
  <si>
    <t>120</t>
  </si>
  <si>
    <t>Расходы на выплаты персоналу государственных (муниципальных) органов</t>
  </si>
  <si>
    <t>850</t>
  </si>
  <si>
    <t>Уплата налогов, сборов и иных платежей</t>
  </si>
  <si>
    <t>Иные межбюджетные трансферты</t>
  </si>
  <si>
    <t>540</t>
  </si>
  <si>
    <t>Резервные средства</t>
  </si>
  <si>
    <t>870</t>
  </si>
  <si>
    <t>Муниципальные программы муниципальных образований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</si>
  <si>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</si>
  <si>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</si>
  <si>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</si>
  <si>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2015-2017 годы"</t>
  </si>
  <si>
    <t>"Оформление земельных участков, образуемых в счет земельных долей, находящихся в муниципальной собственности муниципального образования Сарыевское  на 2015-2017 годы"</t>
  </si>
  <si>
    <t>в том числе: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</si>
  <si>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</si>
  <si>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</si>
  <si>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</si>
  <si>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</t>
  </si>
  <si>
    <t>"Благоустройство территории муниципального образования Сарыевское Вязниковского района Владимирской области на 2015-2017 годы"</t>
  </si>
  <si>
    <t>Социальное обеспечение и иные выплаты населению</t>
  </si>
  <si>
    <t>Публичные нормативные социальные выплаты гражданам</t>
  </si>
  <si>
    <t>План на 2016 год</t>
  </si>
  <si>
    <t>0000000000</t>
  </si>
  <si>
    <t>9910001100</t>
  </si>
  <si>
    <t>9920001100</t>
  </si>
  <si>
    <t>9920001900</t>
  </si>
  <si>
    <t>9990003000</t>
  </si>
  <si>
    <t>9990002000</t>
  </si>
  <si>
    <t>Обеспечение проведение выборов и референдумов</t>
  </si>
  <si>
    <t>0107</t>
  </si>
  <si>
    <t>Расходы на подготовку и проведение выборов в муниципальном образовании Сарыевское</t>
  </si>
  <si>
    <t>9990004000</t>
  </si>
  <si>
    <t>Закупка товаров, работ и услуг для госудаственных (муниципальных) нужд</t>
  </si>
  <si>
    <t>0100003600</t>
  </si>
  <si>
    <t>9990051180</t>
  </si>
  <si>
    <t>0200003600</t>
  </si>
  <si>
    <t>"Пожарная безопасность муниципального образования Сарыевское Вязниковского района Владимирской области на 2016-2018 годы"</t>
  </si>
  <si>
    <t>030003600</t>
  </si>
  <si>
    <t>0300003600</t>
  </si>
  <si>
    <t>Другие вопросы в области национальной безопасности и правоохранительной деятельности</t>
  </si>
  <si>
    <t>0314</t>
  </si>
  <si>
    <t>0400003600</t>
  </si>
  <si>
    <t>"Пожарная безопасность  муниципального образования Сарыевское Вязниковского района Владимирской области на 2016-2018 годы"</t>
  </si>
  <si>
    <t>"Профилактика преступлений и правонарушений в муниципальном образовании Сарыевское Вязниковского района Владимирской области на 2015-2017 годы"</t>
  </si>
  <si>
    <t>0500003600</t>
  </si>
  <si>
    <t>Связь и информатика</t>
  </si>
  <si>
    <t>0410</t>
  </si>
  <si>
    <t>0600003600</t>
  </si>
  <si>
    <t>"Информатизация муниципального образования Сарыевское Вязниковского района Владимирской области на 2016-2018 годы"</t>
  </si>
  <si>
    <t>070003600</t>
  </si>
  <si>
    <t>0800003600</t>
  </si>
  <si>
    <t>"Создание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2015-2017 годы"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</si>
  <si>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2016-2018 годы"</t>
  </si>
  <si>
    <t>0900003600</t>
  </si>
  <si>
    <t>"Сохранение и реконструкция военно-мемориальных объектов  муниципального образования  Сарыевское на 2016-2018 годы "</t>
  </si>
  <si>
    <t>"Формирование доступной среды жизнедеятельности для инвалидов муниципального образования Сарыевское Вязниковского района Владимирской области на 2016-2018 годы"</t>
  </si>
  <si>
    <t>0120003600</t>
  </si>
  <si>
    <t>0110003600</t>
  </si>
  <si>
    <t>0130003600</t>
  </si>
  <si>
    <t>0130003601</t>
  </si>
  <si>
    <t>0130003602</t>
  </si>
  <si>
    <t>0130003603</t>
  </si>
  <si>
    <t>0130003604</t>
  </si>
  <si>
    <t>"Об организации общественных работ в муниципальном образовании Сарыевское Вязниковского района Владимирской области на 2016-2018 годы"</t>
  </si>
  <si>
    <t>0140003600</t>
  </si>
  <si>
    <t>9990004100</t>
  </si>
  <si>
    <t>9990004200</t>
  </si>
  <si>
    <t>320</t>
  </si>
  <si>
    <t>Исполнение бюджета муниципального образования Сарыевское Вязниковского района Владимирской области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                                          за 9 месяцев 2016 года</t>
  </si>
  <si>
    <t>Исполнено за 9 месяцев 2016 г</t>
  </si>
  <si>
    <t xml:space="preserve">от 17.10.2016 года №53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</si>
</sst>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25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8"/>
      <name val="Arial Cyr"/>
      <family val="0"/>
    </font>
    <font>
      <i/>
      <sz val="9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i/>
      <sz val="7"/>
      <name val="Arial Cyr"/>
      <family val="2"/>
    </font>
    <font>
      <i/>
      <sz val="8"/>
      <name val="Arial Cyr"/>
      <family val="0"/>
    </font>
    <font>
      <i/>
      <sz val="7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0" fontId="3" fillId="0" borderId="1" xfId="0" applyFont="1" applyBorder="1" applyAlignment="1">
      <alignment horizontal="justify"/>
    </xf>
    <xf numFmtId="49" fontId="3" fillId="0" borderId="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3" fillId="0" borderId="2" xfId="0" applyNumberFormat="1" applyFont="1" applyBorder="1" applyAlignment="1">
      <alignment horizontal="justify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justify"/>
    </xf>
    <xf numFmtId="49" fontId="1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justify" wrapText="1"/>
    </xf>
    <xf numFmtId="49" fontId="14" fillId="0" borderId="3" xfId="0" applyNumberFormat="1" applyFont="1" applyBorder="1" applyAlignment="1">
      <alignment horizontal="center"/>
    </xf>
    <xf numFmtId="0" fontId="13" fillId="0" borderId="1" xfId="0" applyFont="1" applyBorder="1" applyAlignment="1">
      <alignment horizontal="justify" wrapText="1"/>
    </xf>
    <xf numFmtId="49" fontId="13" fillId="0" borderId="1" xfId="0" applyNumberFormat="1" applyFont="1" applyBorder="1" applyAlignment="1">
      <alignment horizontal="justify" wrapText="1"/>
    </xf>
    <xf numFmtId="0" fontId="14" fillId="0" borderId="1" xfId="0" applyFont="1" applyBorder="1" applyAlignment="1">
      <alignment horizontal="justify" wrapText="1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justify" wrapText="1"/>
    </xf>
    <xf numFmtId="0" fontId="15" fillId="0" borderId="1" xfId="0" applyFont="1" applyBorder="1" applyAlignment="1">
      <alignment horizontal="justify"/>
    </xf>
    <xf numFmtId="49" fontId="15" fillId="0" borderId="1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justify" wrapText="1"/>
    </xf>
    <xf numFmtId="49" fontId="13" fillId="0" borderId="2" xfId="0" applyNumberFormat="1" applyFont="1" applyBorder="1" applyAlignment="1">
      <alignment horizontal="justify" wrapText="1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14" fillId="0" borderId="4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justify" wrapText="1"/>
    </xf>
    <xf numFmtId="49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17" fillId="0" borderId="6" xfId="0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justify" wrapText="1"/>
    </xf>
    <xf numFmtId="49" fontId="8" fillId="0" borderId="13" xfId="0" applyNumberFormat="1" applyFont="1" applyBorder="1" applyAlignment="1">
      <alignment horizontal="justify" wrapText="1"/>
    </xf>
    <xf numFmtId="164" fontId="20" fillId="0" borderId="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justify" wrapText="1"/>
    </xf>
    <xf numFmtId="49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justify" wrapText="1"/>
    </xf>
    <xf numFmtId="49" fontId="14" fillId="0" borderId="13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1" fontId="3" fillId="0" borderId="1" xfId="0" applyNumberFormat="1" applyFont="1" applyBorder="1" applyAlignment="1">
      <alignment horizontal="justify" wrapText="1"/>
    </xf>
    <xf numFmtId="49" fontId="2" fillId="0" borderId="1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justify" wrapText="1"/>
    </xf>
    <xf numFmtId="49" fontId="3" fillId="0" borderId="7" xfId="0" applyNumberFormat="1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justify" wrapText="1"/>
    </xf>
    <xf numFmtId="0" fontId="22" fillId="0" borderId="0" xfId="0" applyFont="1" applyAlignment="1">
      <alignment/>
    </xf>
    <xf numFmtId="164" fontId="23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/>
    </xf>
    <xf numFmtId="16" fontId="2" fillId="0" borderId="1" xfId="0" applyNumberFormat="1" applyFont="1" applyBorder="1" applyAlignment="1">
      <alignment horizontal="justify"/>
    </xf>
    <xf numFmtId="49" fontId="3" fillId="0" borderId="1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justify" wrapText="1"/>
    </xf>
    <xf numFmtId="49" fontId="14" fillId="0" borderId="8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justify" wrapText="1"/>
    </xf>
    <xf numFmtId="49" fontId="2" fillId="0" borderId="20" xfId="0" applyNumberFormat="1" applyFont="1" applyBorder="1" applyAlignment="1">
      <alignment horizontal="center"/>
    </xf>
    <xf numFmtId="0" fontId="10" fillId="0" borderId="6" xfId="0" applyNumberFormat="1" applyFont="1" applyBorder="1" applyAlignment="1" applyProtection="1">
      <alignment wrapText="1"/>
      <protection locked="0"/>
    </xf>
    <xf numFmtId="49" fontId="13" fillId="0" borderId="6" xfId="0" applyNumberFormat="1" applyFont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justify" wrapText="1"/>
    </xf>
    <xf numFmtId="49" fontId="3" fillId="0" borderId="6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justify" wrapText="1"/>
    </xf>
    <xf numFmtId="49" fontId="8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justify" wrapText="1"/>
    </xf>
    <xf numFmtId="164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justify" wrapText="1"/>
    </xf>
    <xf numFmtId="49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18" fillId="0" borderId="6" xfId="0" applyNumberFormat="1" applyFont="1" applyBorder="1" applyAlignment="1" applyProtection="1">
      <alignment horizontal="justify" wrapText="1"/>
      <protection locked="0"/>
    </xf>
    <xf numFmtId="164" fontId="19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justify" wrapText="1"/>
    </xf>
    <xf numFmtId="164" fontId="2" fillId="0" borderId="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152"/>
  <sheetViews>
    <sheetView tabSelected="1" workbookViewId="0" topLeftCell="A1">
      <selection activeCell="C3" sqref="C3:G3"/>
    </sheetView>
  </sheetViews>
  <sheetFormatPr defaultColWidth="9.00390625" defaultRowHeight="12.75"/>
  <cols>
    <col min="1" max="1" width="38.625" style="1" customWidth="1"/>
    <col min="2" max="2" width="7.75390625" style="0" customWidth="1"/>
    <col min="3" max="3" width="10.625" style="2" customWidth="1"/>
    <col min="4" max="4" width="9.00390625" style="2" customWidth="1"/>
    <col min="5" max="5" width="10.00390625" style="3" customWidth="1"/>
    <col min="6" max="7" width="9.50390625" style="0" customWidth="1"/>
  </cols>
  <sheetData>
    <row r="1" spans="1:7" ht="12.75" customHeight="1">
      <c r="A1" s="4"/>
      <c r="B1" s="5"/>
      <c r="C1" s="135" t="s">
        <v>45</v>
      </c>
      <c r="D1" s="135"/>
      <c r="E1" s="135"/>
      <c r="F1" s="135"/>
      <c r="G1" s="135"/>
    </row>
    <row r="2" spans="1:7" ht="12.75" customHeight="1">
      <c r="A2" s="4"/>
      <c r="B2" s="5"/>
      <c r="C2" s="135" t="s">
        <v>61</v>
      </c>
      <c r="D2" s="135"/>
      <c r="E2" s="135"/>
      <c r="F2" s="135"/>
      <c r="G2" s="135"/>
    </row>
    <row r="3" spans="1:7" ht="12" customHeight="1">
      <c r="A3" s="4"/>
      <c r="B3" s="5"/>
      <c r="C3" s="135" t="s">
        <v>157</v>
      </c>
      <c r="D3" s="135"/>
      <c r="E3" s="135"/>
      <c r="F3" s="135"/>
      <c r="G3" s="135"/>
    </row>
    <row r="4" spans="1:7" ht="3" customHeight="1">
      <c r="A4" s="4"/>
      <c r="B4" s="7"/>
      <c r="C4" s="136" t="s">
        <v>62</v>
      </c>
      <c r="D4" s="136"/>
      <c r="E4" s="136"/>
      <c r="F4" s="136"/>
      <c r="G4" s="136"/>
    </row>
    <row r="5" spans="1:7" ht="8.25" customHeight="1">
      <c r="A5" s="4"/>
      <c r="B5" s="5"/>
      <c r="C5" s="136" t="s">
        <v>62</v>
      </c>
      <c r="D5" s="136"/>
      <c r="E5" s="136"/>
      <c r="F5" s="136"/>
      <c r="G5" s="136"/>
    </row>
    <row r="6" spans="1:5" ht="12.75" customHeight="1" hidden="1">
      <c r="A6" s="4"/>
      <c r="B6" s="5"/>
      <c r="C6" s="41"/>
      <c r="D6" s="41"/>
      <c r="E6" s="41"/>
    </row>
    <row r="7" spans="1:5" ht="12.75" customHeight="1" hidden="1">
      <c r="A7" s="4"/>
      <c r="B7" s="5"/>
      <c r="C7" s="41"/>
      <c r="D7" s="41"/>
      <c r="E7" s="41"/>
    </row>
    <row r="8" spans="1:5" ht="9" customHeight="1">
      <c r="A8" s="4"/>
      <c r="B8" s="5"/>
      <c r="C8" s="6"/>
      <c r="D8" s="8"/>
      <c r="E8" s="8"/>
    </row>
    <row r="9" spans="1:7" ht="25.5" customHeight="1">
      <c r="A9" s="139" t="s">
        <v>155</v>
      </c>
      <c r="B9" s="139"/>
      <c r="C9" s="139"/>
      <c r="D9" s="139"/>
      <c r="E9" s="139"/>
      <c r="F9" s="139"/>
      <c r="G9" s="139"/>
    </row>
    <row r="10" spans="1:7" ht="27.75" customHeight="1">
      <c r="A10" s="139"/>
      <c r="B10" s="139"/>
      <c r="C10" s="139"/>
      <c r="D10" s="139"/>
      <c r="E10" s="139"/>
      <c r="F10" s="139"/>
      <c r="G10" s="139"/>
    </row>
    <row r="11" spans="1:5" ht="8.25" customHeight="1">
      <c r="A11" s="140"/>
      <c r="B11" s="140"/>
      <c r="C11" s="140"/>
      <c r="D11" s="140"/>
      <c r="E11" s="140"/>
    </row>
    <row r="12" spans="1:7" ht="9.75" customHeight="1">
      <c r="A12" s="10"/>
      <c r="B12" s="9"/>
      <c r="C12" s="9"/>
      <c r="D12" s="9"/>
      <c r="E12" s="9"/>
      <c r="F12" s="2"/>
      <c r="G12" s="70" t="s">
        <v>46</v>
      </c>
    </row>
    <row r="13" spans="1:7" ht="12.75" customHeight="1">
      <c r="A13" s="142" t="s">
        <v>0</v>
      </c>
      <c r="B13" s="143" t="s">
        <v>1</v>
      </c>
      <c r="C13" s="144" t="s">
        <v>2</v>
      </c>
      <c r="D13" s="144" t="s">
        <v>3</v>
      </c>
      <c r="E13" s="141" t="s">
        <v>108</v>
      </c>
      <c r="F13" s="137" t="s">
        <v>156</v>
      </c>
      <c r="G13" s="137" t="s">
        <v>47</v>
      </c>
    </row>
    <row r="14" spans="1:7" ht="32.25" customHeight="1">
      <c r="A14" s="142"/>
      <c r="B14" s="143"/>
      <c r="C14" s="144"/>
      <c r="D14" s="144"/>
      <c r="E14" s="141"/>
      <c r="F14" s="138"/>
      <c r="G14" s="138"/>
    </row>
    <row r="15" spans="1:7" ht="12" customHeight="1">
      <c r="A15" s="68">
        <v>1</v>
      </c>
      <c r="B15" s="11">
        <v>2</v>
      </c>
      <c r="C15" s="11">
        <v>3</v>
      </c>
      <c r="D15" s="11">
        <v>4</v>
      </c>
      <c r="E15" s="69">
        <v>5</v>
      </c>
      <c r="F15" s="49">
        <v>6</v>
      </c>
      <c r="G15" s="49">
        <v>7</v>
      </c>
    </row>
    <row r="16" spans="1:7" ht="18" customHeight="1">
      <c r="A16" s="28" t="s">
        <v>4</v>
      </c>
      <c r="B16" s="29" t="s">
        <v>5</v>
      </c>
      <c r="C16" s="29" t="s">
        <v>6</v>
      </c>
      <c r="D16" s="29" t="s">
        <v>7</v>
      </c>
      <c r="E16" s="42">
        <f>E17+E21+E29+E33+E37+E43</f>
        <v>3111.7</v>
      </c>
      <c r="F16" s="42">
        <f>F17+F21+F29+F33+F37+F43</f>
        <v>2239.4</v>
      </c>
      <c r="G16" s="58">
        <f aca="true" t="shared" si="0" ref="G16:G70">F16/E16*100</f>
        <v>71.96709194331073</v>
      </c>
    </row>
    <row r="17" spans="1:7" s="12" customFormat="1" ht="36.75" customHeight="1">
      <c r="A17" s="30" t="s">
        <v>8</v>
      </c>
      <c r="B17" s="27" t="s">
        <v>9</v>
      </c>
      <c r="C17" s="27" t="s">
        <v>109</v>
      </c>
      <c r="D17" s="27" t="s">
        <v>7</v>
      </c>
      <c r="E17" s="43">
        <f>E18</f>
        <v>479.1</v>
      </c>
      <c r="F17" s="50">
        <f>F18</f>
        <v>434.9</v>
      </c>
      <c r="G17" s="57">
        <f t="shared" si="0"/>
        <v>90.7743686078063</v>
      </c>
    </row>
    <row r="18" spans="1:7" s="15" customFormat="1" ht="15" customHeight="1">
      <c r="A18" s="13" t="s">
        <v>10</v>
      </c>
      <c r="B18" s="14" t="s">
        <v>9</v>
      </c>
      <c r="C18" s="14" t="s">
        <v>110</v>
      </c>
      <c r="D18" s="14" t="s">
        <v>7</v>
      </c>
      <c r="E18" s="44">
        <f>E19</f>
        <v>479.1</v>
      </c>
      <c r="F18" s="49">
        <f>F19</f>
        <v>434.9</v>
      </c>
      <c r="G18" s="55">
        <f t="shared" si="0"/>
        <v>90.7743686078063</v>
      </c>
    </row>
    <row r="19" spans="1:7" s="15" customFormat="1" ht="52.5" customHeight="1">
      <c r="A19" s="77" t="s">
        <v>68</v>
      </c>
      <c r="B19" s="74" t="s">
        <v>9</v>
      </c>
      <c r="C19" s="74" t="s">
        <v>110</v>
      </c>
      <c r="D19" s="74" t="s">
        <v>67</v>
      </c>
      <c r="E19" s="75">
        <v>479.1</v>
      </c>
      <c r="F19" s="78">
        <v>434.9</v>
      </c>
      <c r="G19" s="79">
        <f t="shared" si="0"/>
        <v>90.7743686078063</v>
      </c>
    </row>
    <row r="20" spans="1:7" s="15" customFormat="1" ht="24" customHeight="1">
      <c r="A20" s="77" t="s">
        <v>87</v>
      </c>
      <c r="B20" s="74" t="s">
        <v>9</v>
      </c>
      <c r="C20" s="74" t="s">
        <v>110</v>
      </c>
      <c r="D20" s="74" t="s">
        <v>86</v>
      </c>
      <c r="E20" s="75">
        <v>479.1</v>
      </c>
      <c r="F20" s="78">
        <v>434.9</v>
      </c>
      <c r="G20" s="79">
        <f t="shared" si="0"/>
        <v>90.7743686078063</v>
      </c>
    </row>
    <row r="21" spans="1:7" s="17" customFormat="1" ht="63" customHeight="1">
      <c r="A21" s="30" t="s">
        <v>11</v>
      </c>
      <c r="B21" s="27" t="s">
        <v>12</v>
      </c>
      <c r="C21" s="27" t="s">
        <v>109</v>
      </c>
      <c r="D21" s="27" t="s">
        <v>7</v>
      </c>
      <c r="E21" s="43">
        <f>E22</f>
        <v>1765</v>
      </c>
      <c r="F21" s="53">
        <f>F22</f>
        <v>1130.5</v>
      </c>
      <c r="G21" s="53">
        <f t="shared" si="0"/>
        <v>64.05099150141643</v>
      </c>
    </row>
    <row r="22" spans="1:7" s="16" customFormat="1" ht="33.75" customHeight="1">
      <c r="A22" s="18" t="s">
        <v>38</v>
      </c>
      <c r="B22" s="14" t="s">
        <v>12</v>
      </c>
      <c r="C22" s="14" t="s">
        <v>111</v>
      </c>
      <c r="D22" s="14" t="s">
        <v>7</v>
      </c>
      <c r="E22" s="44">
        <f>E23+E25+E27</f>
        <v>1765</v>
      </c>
      <c r="F22" s="51">
        <f>F23+F25+F27</f>
        <v>1130.5</v>
      </c>
      <c r="G22" s="56">
        <f t="shared" si="0"/>
        <v>64.05099150141643</v>
      </c>
    </row>
    <row r="23" spans="1:7" s="16" customFormat="1" ht="39.75" customHeight="1">
      <c r="A23" s="73" t="s">
        <v>68</v>
      </c>
      <c r="B23" s="74" t="s">
        <v>12</v>
      </c>
      <c r="C23" s="14" t="s">
        <v>111</v>
      </c>
      <c r="D23" s="14" t="s">
        <v>67</v>
      </c>
      <c r="E23" s="44">
        <v>1735.6</v>
      </c>
      <c r="F23" s="51">
        <f>F24</f>
        <v>1102.7</v>
      </c>
      <c r="G23" s="56">
        <f aca="true" t="shared" si="1" ref="G23:G28">F23/E23*100</f>
        <v>63.534224475685654</v>
      </c>
    </row>
    <row r="24" spans="1:7" s="16" customFormat="1" ht="22.5" customHeight="1">
      <c r="A24" s="77" t="s">
        <v>87</v>
      </c>
      <c r="B24" s="74" t="s">
        <v>12</v>
      </c>
      <c r="C24" s="74" t="s">
        <v>111</v>
      </c>
      <c r="D24" s="74" t="s">
        <v>86</v>
      </c>
      <c r="E24" s="75">
        <v>1735.6</v>
      </c>
      <c r="F24" s="80">
        <v>1102.7</v>
      </c>
      <c r="G24" s="76">
        <f t="shared" si="1"/>
        <v>63.534224475685654</v>
      </c>
    </row>
    <row r="25" spans="1:7" s="16" customFormat="1" ht="21" customHeight="1">
      <c r="A25" s="73" t="s">
        <v>70</v>
      </c>
      <c r="B25" s="74" t="s">
        <v>12</v>
      </c>
      <c r="C25" s="74" t="s">
        <v>112</v>
      </c>
      <c r="D25" s="74" t="s">
        <v>69</v>
      </c>
      <c r="E25" s="75">
        <v>27.5</v>
      </c>
      <c r="F25" s="80">
        <v>26.2</v>
      </c>
      <c r="G25" s="76">
        <f t="shared" si="1"/>
        <v>95.27272727272728</v>
      </c>
    </row>
    <row r="26" spans="1:7" s="16" customFormat="1" ht="21" customHeight="1">
      <c r="A26" s="82" t="s">
        <v>96</v>
      </c>
      <c r="B26" s="74" t="s">
        <v>12</v>
      </c>
      <c r="C26" s="74" t="s">
        <v>112</v>
      </c>
      <c r="D26" s="74" t="s">
        <v>95</v>
      </c>
      <c r="E26" s="75">
        <v>27.5</v>
      </c>
      <c r="F26" s="80">
        <v>26.2</v>
      </c>
      <c r="G26" s="76">
        <f t="shared" si="1"/>
        <v>95.27272727272728</v>
      </c>
    </row>
    <row r="27" spans="1:7" s="16" customFormat="1" ht="17.25" customHeight="1">
      <c r="A27" s="97" t="s">
        <v>76</v>
      </c>
      <c r="B27" s="74" t="s">
        <v>12</v>
      </c>
      <c r="C27" s="74" t="s">
        <v>112</v>
      </c>
      <c r="D27" s="74" t="s">
        <v>77</v>
      </c>
      <c r="E27" s="75">
        <v>1.9</v>
      </c>
      <c r="F27" s="80">
        <v>1.6</v>
      </c>
      <c r="G27" s="76">
        <f t="shared" si="1"/>
        <v>84.21052631578948</v>
      </c>
    </row>
    <row r="28" spans="1:7" s="16" customFormat="1" ht="17.25" customHeight="1">
      <c r="A28" s="98" t="s">
        <v>89</v>
      </c>
      <c r="B28" s="74" t="s">
        <v>12</v>
      </c>
      <c r="C28" s="74" t="s">
        <v>112</v>
      </c>
      <c r="D28" s="74" t="s">
        <v>88</v>
      </c>
      <c r="E28" s="75">
        <v>1.9</v>
      </c>
      <c r="F28" s="80">
        <v>1.6</v>
      </c>
      <c r="G28" s="76">
        <f t="shared" si="1"/>
        <v>84.21052631578948</v>
      </c>
    </row>
    <row r="29" spans="1:7" s="16" customFormat="1" ht="55.5" customHeight="1">
      <c r="A29" s="31" t="s">
        <v>48</v>
      </c>
      <c r="B29" s="27" t="s">
        <v>49</v>
      </c>
      <c r="C29" s="27" t="s">
        <v>109</v>
      </c>
      <c r="D29" s="27" t="s">
        <v>7</v>
      </c>
      <c r="E29" s="43">
        <v>200</v>
      </c>
      <c r="F29" s="57">
        <f>F30</f>
        <v>150</v>
      </c>
      <c r="G29" s="57">
        <f t="shared" si="0"/>
        <v>75</v>
      </c>
    </row>
    <row r="30" spans="1:7" s="16" customFormat="1" ht="78.75" customHeight="1">
      <c r="A30" s="59" t="s">
        <v>36</v>
      </c>
      <c r="B30" s="14" t="s">
        <v>49</v>
      </c>
      <c r="C30" s="14" t="s">
        <v>113</v>
      </c>
      <c r="D30" s="14" t="s">
        <v>7</v>
      </c>
      <c r="E30" s="44">
        <v>200</v>
      </c>
      <c r="F30" s="56">
        <f>F31</f>
        <v>150</v>
      </c>
      <c r="G30" s="56">
        <f t="shared" si="0"/>
        <v>75</v>
      </c>
    </row>
    <row r="31" spans="1:7" s="16" customFormat="1" ht="15.75" customHeight="1">
      <c r="A31" s="73" t="s">
        <v>81</v>
      </c>
      <c r="B31" s="74" t="s">
        <v>49</v>
      </c>
      <c r="C31" s="74" t="s">
        <v>113</v>
      </c>
      <c r="D31" s="74" t="s">
        <v>71</v>
      </c>
      <c r="E31" s="75">
        <v>200</v>
      </c>
      <c r="F31" s="76">
        <v>150</v>
      </c>
      <c r="G31" s="76">
        <f t="shared" si="0"/>
        <v>75</v>
      </c>
    </row>
    <row r="32" spans="1:7" s="99" customFormat="1" ht="15.75" customHeight="1">
      <c r="A32" s="73" t="s">
        <v>90</v>
      </c>
      <c r="B32" s="74" t="s">
        <v>49</v>
      </c>
      <c r="C32" s="74" t="s">
        <v>113</v>
      </c>
      <c r="D32" s="74" t="s">
        <v>91</v>
      </c>
      <c r="E32" s="75">
        <v>200</v>
      </c>
      <c r="F32" s="76">
        <v>150</v>
      </c>
      <c r="G32" s="76">
        <f t="shared" si="0"/>
        <v>75</v>
      </c>
    </row>
    <row r="33" spans="1:7" s="99" customFormat="1" ht="29.25" customHeight="1">
      <c r="A33" s="113" t="s">
        <v>115</v>
      </c>
      <c r="B33" s="114" t="s">
        <v>116</v>
      </c>
      <c r="C33" s="114" t="s">
        <v>109</v>
      </c>
      <c r="D33" s="114" t="s">
        <v>7</v>
      </c>
      <c r="E33" s="115">
        <v>110.5</v>
      </c>
      <c r="F33" s="57">
        <v>15</v>
      </c>
      <c r="G33" s="57">
        <v>0</v>
      </c>
    </row>
    <row r="34" spans="1:7" s="99" customFormat="1" ht="25.5" customHeight="1">
      <c r="A34" s="129" t="s">
        <v>117</v>
      </c>
      <c r="B34" s="117" t="s">
        <v>116</v>
      </c>
      <c r="C34" s="117" t="s">
        <v>118</v>
      </c>
      <c r="D34" s="117" t="s">
        <v>7</v>
      </c>
      <c r="E34" s="118">
        <v>110.5</v>
      </c>
      <c r="F34" s="56">
        <v>15</v>
      </c>
      <c r="G34" s="56">
        <v>0</v>
      </c>
    </row>
    <row r="35" spans="1:7" s="99" customFormat="1" ht="26.25" customHeight="1">
      <c r="A35" s="116" t="s">
        <v>119</v>
      </c>
      <c r="B35" s="117" t="s">
        <v>116</v>
      </c>
      <c r="C35" s="117" t="s">
        <v>118</v>
      </c>
      <c r="D35" s="117" t="s">
        <v>69</v>
      </c>
      <c r="E35" s="118">
        <v>110.5</v>
      </c>
      <c r="F35" s="56">
        <v>15</v>
      </c>
      <c r="G35" s="56">
        <v>0</v>
      </c>
    </row>
    <row r="36" spans="1:7" s="99" customFormat="1" ht="24" customHeight="1">
      <c r="A36" s="116" t="s">
        <v>96</v>
      </c>
      <c r="B36" s="117" t="s">
        <v>116</v>
      </c>
      <c r="C36" s="117" t="s">
        <v>118</v>
      </c>
      <c r="D36" s="117" t="s">
        <v>95</v>
      </c>
      <c r="E36" s="118">
        <v>110.5</v>
      </c>
      <c r="F36" s="56">
        <v>15</v>
      </c>
      <c r="G36" s="56">
        <v>0</v>
      </c>
    </row>
    <row r="37" spans="1:7" s="16" customFormat="1" ht="15.75" customHeight="1">
      <c r="A37" s="31" t="s">
        <v>72</v>
      </c>
      <c r="B37" s="27" t="s">
        <v>73</v>
      </c>
      <c r="C37" s="27" t="s">
        <v>109</v>
      </c>
      <c r="D37" s="27" t="s">
        <v>7</v>
      </c>
      <c r="E37" s="43">
        <v>10</v>
      </c>
      <c r="F37" s="57">
        <v>0</v>
      </c>
      <c r="G37" s="57">
        <v>0</v>
      </c>
    </row>
    <row r="38" spans="1:7" s="16" customFormat="1" ht="15.75" customHeight="1">
      <c r="A38" s="18" t="s">
        <v>72</v>
      </c>
      <c r="B38" s="14" t="s">
        <v>73</v>
      </c>
      <c r="C38" s="14" t="s">
        <v>109</v>
      </c>
      <c r="D38" s="14" t="s">
        <v>7</v>
      </c>
      <c r="E38" s="44">
        <v>10</v>
      </c>
      <c r="F38" s="56">
        <v>0</v>
      </c>
      <c r="G38" s="56">
        <f t="shared" si="0"/>
        <v>0</v>
      </c>
    </row>
    <row r="39" spans="1:7" s="16" customFormat="1" ht="15.75" customHeight="1">
      <c r="A39" s="18" t="s">
        <v>74</v>
      </c>
      <c r="B39" s="14" t="s">
        <v>73</v>
      </c>
      <c r="C39" s="14" t="s">
        <v>109</v>
      </c>
      <c r="D39" s="14" t="s">
        <v>7</v>
      </c>
      <c r="E39" s="44">
        <v>10</v>
      </c>
      <c r="F39" s="56">
        <v>0</v>
      </c>
      <c r="G39" s="56">
        <f t="shared" si="0"/>
        <v>0</v>
      </c>
    </row>
    <row r="40" spans="1:7" s="16" customFormat="1" ht="47.25" customHeight="1">
      <c r="A40" s="18" t="s">
        <v>75</v>
      </c>
      <c r="B40" s="14" t="s">
        <v>73</v>
      </c>
      <c r="C40" s="14" t="s">
        <v>114</v>
      </c>
      <c r="D40" s="14" t="s">
        <v>7</v>
      </c>
      <c r="E40" s="44">
        <v>10</v>
      </c>
      <c r="F40" s="56">
        <v>0</v>
      </c>
      <c r="G40" s="56">
        <f t="shared" si="0"/>
        <v>0</v>
      </c>
    </row>
    <row r="41" spans="1:7" s="16" customFormat="1" ht="15.75" customHeight="1">
      <c r="A41" s="73" t="s">
        <v>76</v>
      </c>
      <c r="B41" s="74" t="s">
        <v>73</v>
      </c>
      <c r="C41" s="74" t="s">
        <v>114</v>
      </c>
      <c r="D41" s="74" t="s">
        <v>77</v>
      </c>
      <c r="E41" s="75">
        <v>10</v>
      </c>
      <c r="F41" s="76">
        <v>0</v>
      </c>
      <c r="G41" s="76">
        <f t="shared" si="0"/>
        <v>0</v>
      </c>
    </row>
    <row r="42" spans="1:7" s="16" customFormat="1" ht="15.75" customHeight="1">
      <c r="A42" s="73" t="s">
        <v>92</v>
      </c>
      <c r="B42" s="74" t="s">
        <v>73</v>
      </c>
      <c r="C42" s="74" t="s">
        <v>114</v>
      </c>
      <c r="D42" s="74" t="s">
        <v>93</v>
      </c>
      <c r="E42" s="75">
        <v>10</v>
      </c>
      <c r="F42" s="76">
        <v>0</v>
      </c>
      <c r="G42" s="76">
        <f t="shared" si="0"/>
        <v>0</v>
      </c>
    </row>
    <row r="43" spans="1:7" s="16" customFormat="1" ht="15.75" customHeight="1">
      <c r="A43" s="31" t="s">
        <v>78</v>
      </c>
      <c r="B43" s="27" t="s">
        <v>79</v>
      </c>
      <c r="C43" s="27" t="s">
        <v>109</v>
      </c>
      <c r="D43" s="27" t="s">
        <v>7</v>
      </c>
      <c r="E43" s="43">
        <v>547.1</v>
      </c>
      <c r="F43" s="57">
        <f>F44</f>
        <v>509</v>
      </c>
      <c r="G43" s="57">
        <f t="shared" si="0"/>
        <v>93.0360080424054</v>
      </c>
    </row>
    <row r="44" spans="1:7" s="16" customFormat="1" ht="22.5" customHeight="1">
      <c r="A44" s="18" t="s">
        <v>94</v>
      </c>
      <c r="B44" s="14" t="s">
        <v>79</v>
      </c>
      <c r="C44" s="14" t="s">
        <v>109</v>
      </c>
      <c r="D44" s="14" t="s">
        <v>7</v>
      </c>
      <c r="E44" s="44">
        <v>547.1</v>
      </c>
      <c r="F44" s="56">
        <f>F45</f>
        <v>509</v>
      </c>
      <c r="G44" s="56">
        <f t="shared" si="0"/>
        <v>93.0360080424054</v>
      </c>
    </row>
    <row r="45" spans="1:7" s="16" customFormat="1" ht="45.75" customHeight="1">
      <c r="A45" s="18" t="s">
        <v>80</v>
      </c>
      <c r="B45" s="14" t="s">
        <v>79</v>
      </c>
      <c r="C45" s="14" t="s">
        <v>120</v>
      </c>
      <c r="D45" s="14" t="s">
        <v>7</v>
      </c>
      <c r="E45" s="44">
        <v>547.1</v>
      </c>
      <c r="F45" s="56">
        <f>F46+F48</f>
        <v>509</v>
      </c>
      <c r="G45" s="100">
        <f t="shared" si="0"/>
        <v>93.0360080424054</v>
      </c>
    </row>
    <row r="46" spans="1:7" s="16" customFormat="1" ht="20.25" customHeight="1">
      <c r="A46" s="73" t="s">
        <v>70</v>
      </c>
      <c r="B46" s="74" t="s">
        <v>79</v>
      </c>
      <c r="C46" s="74" t="s">
        <v>120</v>
      </c>
      <c r="D46" s="74" t="s">
        <v>69</v>
      </c>
      <c r="E46" s="75">
        <v>519.1</v>
      </c>
      <c r="F46" s="76">
        <v>485.9</v>
      </c>
      <c r="G46" s="101">
        <f t="shared" si="0"/>
        <v>93.60431516085532</v>
      </c>
    </row>
    <row r="47" spans="1:7" s="16" customFormat="1" ht="20.25" customHeight="1">
      <c r="A47" s="73" t="s">
        <v>96</v>
      </c>
      <c r="B47" s="74" t="s">
        <v>79</v>
      </c>
      <c r="C47" s="74" t="s">
        <v>120</v>
      </c>
      <c r="D47" s="74" t="s">
        <v>95</v>
      </c>
      <c r="E47" s="75">
        <v>519.1</v>
      </c>
      <c r="F47" s="76">
        <v>485.9</v>
      </c>
      <c r="G47" s="76">
        <f t="shared" si="0"/>
        <v>93.60431516085532</v>
      </c>
    </row>
    <row r="48" spans="1:7" s="16" customFormat="1" ht="15.75" customHeight="1">
      <c r="A48" s="73" t="s">
        <v>76</v>
      </c>
      <c r="B48" s="74" t="s">
        <v>79</v>
      </c>
      <c r="C48" s="74" t="s">
        <v>120</v>
      </c>
      <c r="D48" s="74" t="s">
        <v>77</v>
      </c>
      <c r="E48" s="75">
        <v>28</v>
      </c>
      <c r="F48" s="76">
        <v>23.1</v>
      </c>
      <c r="G48" s="76">
        <f t="shared" si="0"/>
        <v>82.5</v>
      </c>
    </row>
    <row r="49" spans="1:7" s="16" customFormat="1" ht="15.75" customHeight="1">
      <c r="A49" s="98" t="s">
        <v>89</v>
      </c>
      <c r="B49" s="74" t="s">
        <v>79</v>
      </c>
      <c r="C49" s="74" t="s">
        <v>120</v>
      </c>
      <c r="D49" s="74" t="s">
        <v>88</v>
      </c>
      <c r="E49" s="75">
        <v>28</v>
      </c>
      <c r="F49" s="76">
        <v>23.1</v>
      </c>
      <c r="G49" s="76">
        <f t="shared" si="0"/>
        <v>82.5</v>
      </c>
    </row>
    <row r="50" spans="1:7" ht="17.25" customHeight="1">
      <c r="A50" s="32" t="s">
        <v>13</v>
      </c>
      <c r="B50" s="33" t="s">
        <v>14</v>
      </c>
      <c r="C50" s="33" t="s">
        <v>109</v>
      </c>
      <c r="D50" s="33" t="s">
        <v>7</v>
      </c>
      <c r="E50" s="45">
        <v>80.6</v>
      </c>
      <c r="F50" s="58">
        <f>F51</f>
        <v>48.4</v>
      </c>
      <c r="G50" s="58">
        <f t="shared" si="0"/>
        <v>60.049627791563275</v>
      </c>
    </row>
    <row r="51" spans="1:7" s="12" customFormat="1" ht="29.25" customHeight="1">
      <c r="A51" s="30" t="s">
        <v>15</v>
      </c>
      <c r="B51" s="27" t="s">
        <v>16</v>
      </c>
      <c r="C51" s="27" t="s">
        <v>109</v>
      </c>
      <c r="D51" s="27" t="s">
        <v>7</v>
      </c>
      <c r="E51" s="43">
        <v>80.6</v>
      </c>
      <c r="F51" s="57">
        <f>F52</f>
        <v>48.4</v>
      </c>
      <c r="G51" s="57">
        <f t="shared" si="0"/>
        <v>60.049627791563275</v>
      </c>
    </row>
    <row r="52" spans="1:7" ht="35.25" customHeight="1">
      <c r="A52" s="13" t="s">
        <v>39</v>
      </c>
      <c r="B52" s="14" t="s">
        <v>16</v>
      </c>
      <c r="C52" s="14" t="s">
        <v>121</v>
      </c>
      <c r="D52" s="14" t="s">
        <v>7</v>
      </c>
      <c r="E52" s="44">
        <v>80.6</v>
      </c>
      <c r="F52" s="56">
        <v>48.4</v>
      </c>
      <c r="G52" s="55">
        <f t="shared" si="0"/>
        <v>60.049627791563275</v>
      </c>
    </row>
    <row r="53" spans="1:7" ht="53.25" customHeight="1">
      <c r="A53" s="73" t="s">
        <v>68</v>
      </c>
      <c r="B53" s="74" t="s">
        <v>16</v>
      </c>
      <c r="C53" s="74" t="s">
        <v>121</v>
      </c>
      <c r="D53" s="74" t="s">
        <v>67</v>
      </c>
      <c r="E53" s="75">
        <v>66.9</v>
      </c>
      <c r="F53" s="79">
        <v>47.4</v>
      </c>
      <c r="G53" s="79">
        <f t="shared" si="0"/>
        <v>70.85201793721973</v>
      </c>
    </row>
    <row r="54" spans="1:7" ht="20.25" customHeight="1">
      <c r="A54" s="73" t="s">
        <v>87</v>
      </c>
      <c r="B54" s="74" t="s">
        <v>16</v>
      </c>
      <c r="C54" s="74" t="s">
        <v>121</v>
      </c>
      <c r="D54" s="74" t="s">
        <v>86</v>
      </c>
      <c r="E54" s="75">
        <v>66.9</v>
      </c>
      <c r="F54" s="79">
        <v>47.4</v>
      </c>
      <c r="G54" s="79">
        <f t="shared" si="0"/>
        <v>70.85201793721973</v>
      </c>
    </row>
    <row r="55" spans="1:7" ht="22.5" customHeight="1">
      <c r="A55" s="73" t="s">
        <v>70</v>
      </c>
      <c r="B55" s="74" t="s">
        <v>16</v>
      </c>
      <c r="C55" s="74" t="s">
        <v>121</v>
      </c>
      <c r="D55" s="74" t="s">
        <v>69</v>
      </c>
      <c r="E55" s="75">
        <v>13.7</v>
      </c>
      <c r="F55" s="79">
        <v>1</v>
      </c>
      <c r="G55" s="79">
        <f t="shared" si="0"/>
        <v>7.299270072992702</v>
      </c>
    </row>
    <row r="56" spans="1:7" ht="22.5" customHeight="1">
      <c r="A56" s="73" t="s">
        <v>96</v>
      </c>
      <c r="B56" s="74" t="s">
        <v>16</v>
      </c>
      <c r="C56" s="74" t="s">
        <v>121</v>
      </c>
      <c r="D56" s="74" t="s">
        <v>95</v>
      </c>
      <c r="E56" s="75">
        <v>13.7</v>
      </c>
      <c r="F56" s="79">
        <v>1</v>
      </c>
      <c r="G56" s="79">
        <f t="shared" si="0"/>
        <v>7.299270072992702</v>
      </c>
    </row>
    <row r="57" spans="1:7" s="16" customFormat="1" ht="30.75" customHeight="1">
      <c r="A57" s="34" t="s">
        <v>17</v>
      </c>
      <c r="B57" s="33" t="s">
        <v>18</v>
      </c>
      <c r="C57" s="33" t="s">
        <v>109</v>
      </c>
      <c r="D57" s="33" t="s">
        <v>7</v>
      </c>
      <c r="E57" s="45">
        <f>E58+E66+E75</f>
        <v>1308.3999999999999</v>
      </c>
      <c r="F57" s="45">
        <f>F58+F66+F75</f>
        <v>883.3</v>
      </c>
      <c r="G57" s="52">
        <f t="shared" si="0"/>
        <v>67.50993579944972</v>
      </c>
    </row>
    <row r="58" spans="1:7" s="16" customFormat="1" ht="54.75" customHeight="1">
      <c r="A58" s="31" t="s">
        <v>43</v>
      </c>
      <c r="B58" s="27" t="s">
        <v>44</v>
      </c>
      <c r="C58" s="27" t="s">
        <v>109</v>
      </c>
      <c r="D58" s="27" t="s">
        <v>7</v>
      </c>
      <c r="E58" s="43">
        <f>E60+E63</f>
        <v>109.6</v>
      </c>
      <c r="F58" s="43">
        <f>F60+F63</f>
        <v>72.5</v>
      </c>
      <c r="G58" s="57">
        <f t="shared" si="0"/>
        <v>66.14963503649636</v>
      </c>
    </row>
    <row r="59" spans="1:7" s="16" customFormat="1" ht="23.25" customHeight="1">
      <c r="A59" s="18" t="s">
        <v>94</v>
      </c>
      <c r="B59" s="14" t="s">
        <v>44</v>
      </c>
      <c r="C59" s="14" t="s">
        <v>109</v>
      </c>
      <c r="D59" s="14" t="s">
        <v>7</v>
      </c>
      <c r="E59" s="44">
        <f>E60+E63</f>
        <v>109.6</v>
      </c>
      <c r="F59" s="44">
        <f>F60+F63</f>
        <v>72.5</v>
      </c>
      <c r="G59" s="56">
        <f t="shared" si="0"/>
        <v>66.14963503649636</v>
      </c>
    </row>
    <row r="60" spans="1:7" s="16" customFormat="1" ht="45.75" customHeight="1">
      <c r="A60" s="18" t="s">
        <v>82</v>
      </c>
      <c r="B60" s="14" t="s">
        <v>44</v>
      </c>
      <c r="C60" s="14" t="s">
        <v>122</v>
      </c>
      <c r="D60" s="14" t="s">
        <v>7</v>
      </c>
      <c r="E60" s="44">
        <v>57.4</v>
      </c>
      <c r="F60" s="56">
        <v>57.4</v>
      </c>
      <c r="G60" s="56">
        <f t="shared" si="0"/>
        <v>100</v>
      </c>
    </row>
    <row r="61" spans="1:7" s="16" customFormat="1" ht="19.5" customHeight="1">
      <c r="A61" s="73" t="s">
        <v>70</v>
      </c>
      <c r="B61" s="74" t="s">
        <v>44</v>
      </c>
      <c r="C61" s="74" t="s">
        <v>122</v>
      </c>
      <c r="D61" s="74" t="s">
        <v>69</v>
      </c>
      <c r="E61" s="75">
        <v>57.4</v>
      </c>
      <c r="F61" s="76">
        <v>57.4</v>
      </c>
      <c r="G61" s="76">
        <f t="shared" si="0"/>
        <v>100</v>
      </c>
    </row>
    <row r="62" spans="1:7" s="16" customFormat="1" ht="19.5" customHeight="1">
      <c r="A62" s="73" t="s">
        <v>96</v>
      </c>
      <c r="B62" s="74" t="s">
        <v>44</v>
      </c>
      <c r="C62" s="74" t="s">
        <v>122</v>
      </c>
      <c r="D62" s="74" t="s">
        <v>95</v>
      </c>
      <c r="E62" s="75">
        <v>57.4</v>
      </c>
      <c r="F62" s="76">
        <v>57.4</v>
      </c>
      <c r="G62" s="76">
        <f t="shared" si="0"/>
        <v>100</v>
      </c>
    </row>
    <row r="63" spans="1:7" s="16" customFormat="1" ht="33" customHeight="1">
      <c r="A63" s="13" t="s">
        <v>123</v>
      </c>
      <c r="B63" s="14" t="s">
        <v>44</v>
      </c>
      <c r="C63" s="14" t="s">
        <v>124</v>
      </c>
      <c r="D63" s="14" t="s">
        <v>7</v>
      </c>
      <c r="E63" s="119">
        <v>52.2</v>
      </c>
      <c r="F63" s="56">
        <v>15.1</v>
      </c>
      <c r="G63" s="56">
        <v>0</v>
      </c>
    </row>
    <row r="64" spans="1:7" s="16" customFormat="1" ht="24" customHeight="1">
      <c r="A64" s="13" t="s">
        <v>70</v>
      </c>
      <c r="B64" s="14" t="s">
        <v>44</v>
      </c>
      <c r="C64" s="14" t="s">
        <v>125</v>
      </c>
      <c r="D64" s="14" t="s">
        <v>69</v>
      </c>
      <c r="E64" s="119">
        <v>52.2</v>
      </c>
      <c r="F64" s="76">
        <v>15.1</v>
      </c>
      <c r="G64" s="76">
        <v>0</v>
      </c>
    </row>
    <row r="65" spans="1:7" s="16" customFormat="1" ht="24" customHeight="1">
      <c r="A65" s="13" t="s">
        <v>96</v>
      </c>
      <c r="B65" s="14" t="s">
        <v>44</v>
      </c>
      <c r="C65" s="14" t="s">
        <v>125</v>
      </c>
      <c r="D65" s="14" t="s">
        <v>95</v>
      </c>
      <c r="E65" s="119">
        <v>52.2</v>
      </c>
      <c r="F65" s="76">
        <v>15.1</v>
      </c>
      <c r="G65" s="76">
        <v>0</v>
      </c>
    </row>
    <row r="66" spans="1:7" s="12" customFormat="1" ht="12.75" customHeight="1">
      <c r="A66" s="31" t="s">
        <v>19</v>
      </c>
      <c r="B66" s="27" t="s">
        <v>20</v>
      </c>
      <c r="C66" s="27" t="s">
        <v>109</v>
      </c>
      <c r="D66" s="27" t="s">
        <v>7</v>
      </c>
      <c r="E66" s="43">
        <f>E67</f>
        <v>1197.8</v>
      </c>
      <c r="F66" s="57">
        <f>F67</f>
        <v>810.8</v>
      </c>
      <c r="G66" s="67">
        <f t="shared" si="0"/>
        <v>67.69076640507598</v>
      </c>
    </row>
    <row r="67" spans="1:7" s="12" customFormat="1" ht="22.5" customHeight="1">
      <c r="A67" s="18" t="s">
        <v>94</v>
      </c>
      <c r="B67" s="14" t="s">
        <v>20</v>
      </c>
      <c r="C67" s="14" t="s">
        <v>109</v>
      </c>
      <c r="D67" s="14" t="s">
        <v>7</v>
      </c>
      <c r="E67" s="44">
        <f>E68</f>
        <v>1197.8</v>
      </c>
      <c r="F67" s="56">
        <f>F68</f>
        <v>810.8</v>
      </c>
      <c r="G67" s="55">
        <f t="shared" si="0"/>
        <v>67.69076640507598</v>
      </c>
    </row>
    <row r="68" spans="1:7" s="15" customFormat="1" ht="33.75" customHeight="1">
      <c r="A68" s="13" t="s">
        <v>129</v>
      </c>
      <c r="B68" s="14" t="s">
        <v>20</v>
      </c>
      <c r="C68" s="14" t="s">
        <v>125</v>
      </c>
      <c r="D68" s="14" t="s">
        <v>7</v>
      </c>
      <c r="E68" s="44">
        <f>E69+E71+E73</f>
        <v>1197.8</v>
      </c>
      <c r="F68" s="55">
        <f>F71+F73+F69</f>
        <v>810.8</v>
      </c>
      <c r="G68" s="55">
        <f t="shared" si="0"/>
        <v>67.69076640507598</v>
      </c>
    </row>
    <row r="69" spans="1:7" ht="51.75" customHeight="1">
      <c r="A69" s="73" t="s">
        <v>68</v>
      </c>
      <c r="B69" s="74" t="s">
        <v>20</v>
      </c>
      <c r="C69" s="74" t="s">
        <v>125</v>
      </c>
      <c r="D69" s="74" t="s">
        <v>67</v>
      </c>
      <c r="E69" s="75">
        <v>1040.6</v>
      </c>
      <c r="F69" s="79">
        <f>F70</f>
        <v>667.1</v>
      </c>
      <c r="G69" s="79">
        <f t="shared" si="0"/>
        <v>64.10724581971941</v>
      </c>
    </row>
    <row r="70" spans="1:7" ht="13.5" customHeight="1">
      <c r="A70" s="73" t="s">
        <v>97</v>
      </c>
      <c r="B70" s="74" t="s">
        <v>20</v>
      </c>
      <c r="C70" s="74" t="s">
        <v>125</v>
      </c>
      <c r="D70" s="74" t="s">
        <v>86</v>
      </c>
      <c r="E70" s="75">
        <v>1040.6</v>
      </c>
      <c r="F70" s="79">
        <v>667.1</v>
      </c>
      <c r="G70" s="79">
        <f t="shared" si="0"/>
        <v>64.10724581971941</v>
      </c>
    </row>
    <row r="71" spans="1:7" ht="19.5" customHeight="1">
      <c r="A71" s="73" t="s">
        <v>70</v>
      </c>
      <c r="B71" s="74" t="s">
        <v>20</v>
      </c>
      <c r="C71" s="74" t="s">
        <v>125</v>
      </c>
      <c r="D71" s="74" t="s">
        <v>69</v>
      </c>
      <c r="E71" s="75">
        <v>107.2</v>
      </c>
      <c r="F71" s="76">
        <v>103.9</v>
      </c>
      <c r="G71" s="79">
        <f aca="true" t="shared" si="2" ref="G71:G80">F71/E71*100</f>
        <v>96.92164179104478</v>
      </c>
    </row>
    <row r="72" spans="1:7" ht="20.25" customHeight="1">
      <c r="A72" s="73" t="s">
        <v>96</v>
      </c>
      <c r="B72" s="74" t="s">
        <v>20</v>
      </c>
      <c r="C72" s="74" t="s">
        <v>125</v>
      </c>
      <c r="D72" s="74" t="s">
        <v>95</v>
      </c>
      <c r="E72" s="75">
        <v>107.2</v>
      </c>
      <c r="F72" s="76">
        <v>103.9</v>
      </c>
      <c r="G72" s="79">
        <f t="shared" si="2"/>
        <v>96.92164179104478</v>
      </c>
    </row>
    <row r="73" spans="1:7" ht="12.75" customHeight="1">
      <c r="A73" s="73" t="s">
        <v>76</v>
      </c>
      <c r="B73" s="74" t="s">
        <v>20</v>
      </c>
      <c r="C73" s="74" t="s">
        <v>125</v>
      </c>
      <c r="D73" s="74" t="s">
        <v>77</v>
      </c>
      <c r="E73" s="75">
        <v>50</v>
      </c>
      <c r="F73" s="76">
        <v>39.8</v>
      </c>
      <c r="G73" s="79">
        <f t="shared" si="2"/>
        <v>79.6</v>
      </c>
    </row>
    <row r="74" spans="1:7" ht="13.5" customHeight="1">
      <c r="A74" s="98" t="s">
        <v>89</v>
      </c>
      <c r="B74" s="74" t="s">
        <v>20</v>
      </c>
      <c r="C74" s="74" t="s">
        <v>125</v>
      </c>
      <c r="D74" s="74" t="s">
        <v>88</v>
      </c>
      <c r="E74" s="75">
        <v>50</v>
      </c>
      <c r="F74" s="76">
        <v>39.8</v>
      </c>
      <c r="G74" s="79">
        <f t="shared" si="2"/>
        <v>79.6</v>
      </c>
    </row>
    <row r="75" spans="1:7" ht="39" customHeight="1">
      <c r="A75" s="120" t="s">
        <v>126</v>
      </c>
      <c r="B75" s="121" t="s">
        <v>127</v>
      </c>
      <c r="C75" s="121" t="s">
        <v>109</v>
      </c>
      <c r="D75" s="121" t="s">
        <v>7</v>
      </c>
      <c r="E75" s="122">
        <f>E76</f>
        <v>1</v>
      </c>
      <c r="F75" s="130">
        <v>0</v>
      </c>
      <c r="G75" s="130">
        <v>0</v>
      </c>
    </row>
    <row r="76" spans="1:7" ht="43.5" customHeight="1">
      <c r="A76" s="125" t="s">
        <v>130</v>
      </c>
      <c r="B76" s="126" t="s">
        <v>127</v>
      </c>
      <c r="C76" s="126" t="s">
        <v>128</v>
      </c>
      <c r="D76" s="126" t="s">
        <v>7</v>
      </c>
      <c r="E76" s="127">
        <f>E77</f>
        <v>1</v>
      </c>
      <c r="F76" s="56">
        <v>0</v>
      </c>
      <c r="G76" s="55">
        <v>0</v>
      </c>
    </row>
    <row r="77" spans="1:7" ht="21" customHeight="1">
      <c r="A77" s="123" t="s">
        <v>119</v>
      </c>
      <c r="B77" s="117" t="s">
        <v>127</v>
      </c>
      <c r="C77" s="131" t="s">
        <v>128</v>
      </c>
      <c r="D77" s="117" t="s">
        <v>69</v>
      </c>
      <c r="E77" s="124">
        <f>E78</f>
        <v>1</v>
      </c>
      <c r="F77" s="76">
        <v>0</v>
      </c>
      <c r="G77" s="79">
        <v>0</v>
      </c>
    </row>
    <row r="78" spans="1:7" ht="22.5" customHeight="1">
      <c r="A78" s="123" t="s">
        <v>96</v>
      </c>
      <c r="B78" s="117" t="s">
        <v>127</v>
      </c>
      <c r="C78" s="131" t="s">
        <v>128</v>
      </c>
      <c r="D78" s="117" t="s">
        <v>95</v>
      </c>
      <c r="E78" s="124">
        <v>1</v>
      </c>
      <c r="F78" s="76">
        <v>0</v>
      </c>
      <c r="G78" s="79">
        <v>0</v>
      </c>
    </row>
    <row r="79" spans="1:7" ht="15" customHeight="1">
      <c r="A79" s="34" t="s">
        <v>50</v>
      </c>
      <c r="B79" s="33" t="s">
        <v>51</v>
      </c>
      <c r="C79" s="33" t="s">
        <v>109</v>
      </c>
      <c r="D79" s="33" t="s">
        <v>7</v>
      </c>
      <c r="E79" s="45">
        <f>E80+E85+E89+E94</f>
        <v>332.5</v>
      </c>
      <c r="F79" s="45">
        <f>F80+F85+F89+F94</f>
        <v>207.4</v>
      </c>
      <c r="G79" s="52">
        <f t="shared" si="2"/>
        <v>62.37593984962406</v>
      </c>
    </row>
    <row r="80" spans="1:7" ht="15" customHeight="1">
      <c r="A80" s="31" t="s">
        <v>52</v>
      </c>
      <c r="B80" s="27" t="s">
        <v>53</v>
      </c>
      <c r="C80" s="27" t="s">
        <v>109</v>
      </c>
      <c r="D80" s="27" t="s">
        <v>7</v>
      </c>
      <c r="E80" s="43">
        <f aca="true" t="shared" si="3" ref="E80:F83">E81</f>
        <v>80</v>
      </c>
      <c r="F80" s="57">
        <f t="shared" si="3"/>
        <v>71.6</v>
      </c>
      <c r="G80" s="53">
        <f t="shared" si="2"/>
        <v>89.49999999999999</v>
      </c>
    </row>
    <row r="81" spans="1:7" ht="24" customHeight="1">
      <c r="A81" s="18" t="s">
        <v>94</v>
      </c>
      <c r="B81" s="14" t="s">
        <v>53</v>
      </c>
      <c r="C81" s="14" t="s">
        <v>109</v>
      </c>
      <c r="D81" s="14" t="s">
        <v>7</v>
      </c>
      <c r="E81" s="44">
        <f t="shared" si="3"/>
        <v>80</v>
      </c>
      <c r="F81" s="56">
        <f t="shared" si="3"/>
        <v>71.6</v>
      </c>
      <c r="G81" s="55">
        <f aca="true" t="shared" si="4" ref="G81:G96">F81/E81*100</f>
        <v>89.49999999999999</v>
      </c>
    </row>
    <row r="82" spans="1:7" ht="45.75" customHeight="1">
      <c r="A82" s="92" t="s">
        <v>98</v>
      </c>
      <c r="B82" s="14" t="s">
        <v>53</v>
      </c>
      <c r="C82" s="14" t="s">
        <v>131</v>
      </c>
      <c r="D82" s="14" t="s">
        <v>7</v>
      </c>
      <c r="E82" s="44">
        <f t="shared" si="3"/>
        <v>80</v>
      </c>
      <c r="F82" s="56">
        <f t="shared" si="3"/>
        <v>71.6</v>
      </c>
      <c r="G82" s="55">
        <f t="shared" si="4"/>
        <v>89.49999999999999</v>
      </c>
    </row>
    <row r="83" spans="1:7" ht="23.25" customHeight="1">
      <c r="A83" s="73" t="s">
        <v>70</v>
      </c>
      <c r="B83" s="74" t="s">
        <v>53</v>
      </c>
      <c r="C83" s="14" t="s">
        <v>131</v>
      </c>
      <c r="D83" s="74" t="s">
        <v>69</v>
      </c>
      <c r="E83" s="75">
        <f t="shared" si="3"/>
        <v>80</v>
      </c>
      <c r="F83" s="76">
        <f t="shared" si="3"/>
        <v>71.6</v>
      </c>
      <c r="G83" s="55">
        <f t="shared" si="4"/>
        <v>89.49999999999999</v>
      </c>
    </row>
    <row r="84" spans="1:7" ht="24" customHeight="1">
      <c r="A84" s="73" t="s">
        <v>96</v>
      </c>
      <c r="B84" s="74" t="s">
        <v>53</v>
      </c>
      <c r="C84" s="14" t="s">
        <v>131</v>
      </c>
      <c r="D84" s="74" t="s">
        <v>95</v>
      </c>
      <c r="E84" s="75">
        <v>80</v>
      </c>
      <c r="F84" s="76">
        <v>71.6</v>
      </c>
      <c r="G84" s="55">
        <f t="shared" si="4"/>
        <v>89.49999999999999</v>
      </c>
    </row>
    <row r="85" spans="1:7" ht="17.25" customHeight="1">
      <c r="A85" s="120" t="s">
        <v>132</v>
      </c>
      <c r="B85" s="121" t="s">
        <v>133</v>
      </c>
      <c r="C85" s="121" t="s">
        <v>109</v>
      </c>
      <c r="D85" s="121" t="s">
        <v>7</v>
      </c>
      <c r="E85" s="122">
        <f>E86</f>
        <v>190.5</v>
      </c>
      <c r="F85" s="130">
        <v>135.8</v>
      </c>
      <c r="G85" s="130">
        <f t="shared" si="4"/>
        <v>71.28608923884515</v>
      </c>
    </row>
    <row r="86" spans="1:7" ht="35.25" customHeight="1">
      <c r="A86" s="125" t="s">
        <v>135</v>
      </c>
      <c r="B86" s="126" t="s">
        <v>133</v>
      </c>
      <c r="C86" s="126" t="s">
        <v>134</v>
      </c>
      <c r="D86" s="126" t="s">
        <v>7</v>
      </c>
      <c r="E86" s="127">
        <f>E87</f>
        <v>190.5</v>
      </c>
      <c r="F86" s="56">
        <v>135.8</v>
      </c>
      <c r="G86" s="55">
        <f t="shared" si="4"/>
        <v>71.28608923884515</v>
      </c>
    </row>
    <row r="87" spans="1:7" ht="24" customHeight="1">
      <c r="A87" s="132" t="s">
        <v>119</v>
      </c>
      <c r="B87" s="131" t="s">
        <v>133</v>
      </c>
      <c r="C87" s="131" t="s">
        <v>134</v>
      </c>
      <c r="D87" s="131" t="s">
        <v>69</v>
      </c>
      <c r="E87" s="133">
        <f>E88</f>
        <v>190.5</v>
      </c>
      <c r="F87" s="76">
        <v>135.8</v>
      </c>
      <c r="G87" s="79">
        <f t="shared" si="4"/>
        <v>71.28608923884515</v>
      </c>
    </row>
    <row r="88" spans="1:7" ht="24" customHeight="1">
      <c r="A88" s="132" t="s">
        <v>96</v>
      </c>
      <c r="B88" s="131" t="s">
        <v>133</v>
      </c>
      <c r="C88" s="131" t="s">
        <v>134</v>
      </c>
      <c r="D88" s="131" t="s">
        <v>95</v>
      </c>
      <c r="E88" s="133">
        <v>190.5</v>
      </c>
      <c r="F88" s="76">
        <v>135.8</v>
      </c>
      <c r="G88" s="79">
        <f t="shared" si="4"/>
        <v>71.28608923884515</v>
      </c>
    </row>
    <row r="89" spans="1:7" ht="24" customHeight="1">
      <c r="A89" s="102" t="s">
        <v>63</v>
      </c>
      <c r="B89" s="27" t="s">
        <v>64</v>
      </c>
      <c r="C89" s="27" t="s">
        <v>109</v>
      </c>
      <c r="D89" s="27" t="s">
        <v>7</v>
      </c>
      <c r="E89" s="43">
        <f>E90</f>
        <v>60</v>
      </c>
      <c r="F89" s="57">
        <v>0</v>
      </c>
      <c r="G89" s="53">
        <f t="shared" si="4"/>
        <v>0</v>
      </c>
    </row>
    <row r="90" spans="1:7" ht="24" customHeight="1">
      <c r="A90" s="18" t="s">
        <v>94</v>
      </c>
      <c r="B90" s="14" t="s">
        <v>64</v>
      </c>
      <c r="C90" s="14" t="s">
        <v>109</v>
      </c>
      <c r="D90" s="14" t="s">
        <v>7</v>
      </c>
      <c r="E90" s="44">
        <f>E91</f>
        <v>60</v>
      </c>
      <c r="F90" s="56">
        <f>F91</f>
        <v>0</v>
      </c>
      <c r="G90" s="56">
        <f t="shared" si="4"/>
        <v>0</v>
      </c>
    </row>
    <row r="91" spans="1:7" ht="46.5" customHeight="1">
      <c r="A91" s="92" t="s">
        <v>99</v>
      </c>
      <c r="B91" s="14" t="s">
        <v>64</v>
      </c>
      <c r="C91" s="14" t="s">
        <v>136</v>
      </c>
      <c r="D91" s="14" t="s">
        <v>7</v>
      </c>
      <c r="E91" s="44">
        <f>E92</f>
        <v>60</v>
      </c>
      <c r="F91" s="56">
        <v>0</v>
      </c>
      <c r="G91" s="56">
        <f t="shared" si="4"/>
        <v>0</v>
      </c>
    </row>
    <row r="92" spans="1:7" ht="21" customHeight="1">
      <c r="A92" s="73" t="s">
        <v>70</v>
      </c>
      <c r="B92" s="74" t="s">
        <v>64</v>
      </c>
      <c r="C92" s="14" t="s">
        <v>136</v>
      </c>
      <c r="D92" s="74" t="s">
        <v>69</v>
      </c>
      <c r="E92" s="75">
        <f>E93</f>
        <v>60</v>
      </c>
      <c r="F92" s="76">
        <v>0</v>
      </c>
      <c r="G92" s="79">
        <f t="shared" si="4"/>
        <v>0</v>
      </c>
    </row>
    <row r="93" spans="1:7" ht="22.5" customHeight="1">
      <c r="A93" s="73" t="s">
        <v>96</v>
      </c>
      <c r="B93" s="74" t="s">
        <v>64</v>
      </c>
      <c r="C93" s="14" t="s">
        <v>136</v>
      </c>
      <c r="D93" s="74" t="s">
        <v>95</v>
      </c>
      <c r="E93" s="75">
        <v>60</v>
      </c>
      <c r="F93" s="76">
        <v>0</v>
      </c>
      <c r="G93" s="79">
        <f t="shared" si="4"/>
        <v>0</v>
      </c>
    </row>
    <row r="94" spans="1:7" ht="45.75" customHeight="1">
      <c r="A94" s="125" t="s">
        <v>138</v>
      </c>
      <c r="B94" s="126" t="s">
        <v>64</v>
      </c>
      <c r="C94" s="126" t="s">
        <v>137</v>
      </c>
      <c r="D94" s="126" t="s">
        <v>7</v>
      </c>
      <c r="E94" s="127">
        <f>E95</f>
        <v>2</v>
      </c>
      <c r="F94" s="56">
        <v>0</v>
      </c>
      <c r="G94" s="79">
        <f t="shared" si="4"/>
        <v>0</v>
      </c>
    </row>
    <row r="95" spans="1:7" ht="22.5" customHeight="1">
      <c r="A95" s="132" t="s">
        <v>119</v>
      </c>
      <c r="B95" s="131" t="s">
        <v>64</v>
      </c>
      <c r="C95" s="110" t="s">
        <v>137</v>
      </c>
      <c r="D95" s="131" t="s">
        <v>69</v>
      </c>
      <c r="E95" s="133">
        <f>E96</f>
        <v>2</v>
      </c>
      <c r="F95" s="76">
        <v>0</v>
      </c>
      <c r="G95" s="79">
        <f t="shared" si="4"/>
        <v>0</v>
      </c>
    </row>
    <row r="96" spans="1:7" ht="22.5" customHeight="1">
      <c r="A96" s="132" t="s">
        <v>96</v>
      </c>
      <c r="B96" s="131" t="s">
        <v>64</v>
      </c>
      <c r="C96" s="110" t="s">
        <v>137</v>
      </c>
      <c r="D96" s="131" t="s">
        <v>95</v>
      </c>
      <c r="E96" s="133">
        <v>2</v>
      </c>
      <c r="F96" s="76">
        <v>0</v>
      </c>
      <c r="G96" s="79">
        <f t="shared" si="4"/>
        <v>0</v>
      </c>
    </row>
    <row r="97" spans="1:7" ht="18" customHeight="1">
      <c r="A97" s="35" t="s">
        <v>21</v>
      </c>
      <c r="B97" s="36" t="s">
        <v>22</v>
      </c>
      <c r="C97" s="36" t="s">
        <v>109</v>
      </c>
      <c r="D97" s="36" t="s">
        <v>7</v>
      </c>
      <c r="E97" s="46">
        <f>E98+E103</f>
        <v>1262</v>
      </c>
      <c r="F97" s="46">
        <f>F98+F103</f>
        <v>625.4000000000001</v>
      </c>
      <c r="G97" s="58">
        <f aca="true" t="shared" si="5" ref="G97:G113">F97/E97*100</f>
        <v>49.55625990491284</v>
      </c>
    </row>
    <row r="98" spans="1:7" s="17" customFormat="1" ht="18" customHeight="1">
      <c r="A98" s="26" t="s">
        <v>23</v>
      </c>
      <c r="B98" s="27" t="s">
        <v>24</v>
      </c>
      <c r="C98" s="27" t="s">
        <v>109</v>
      </c>
      <c r="D98" s="27" t="s">
        <v>7</v>
      </c>
      <c r="E98" s="43">
        <f>E99</f>
        <v>90</v>
      </c>
      <c r="F98" s="53">
        <f>F99</f>
        <v>50.4</v>
      </c>
      <c r="G98" s="53">
        <f t="shared" si="5"/>
        <v>55.99999999999999</v>
      </c>
    </row>
    <row r="99" spans="1:7" ht="21" customHeight="1">
      <c r="A99" s="18" t="s">
        <v>94</v>
      </c>
      <c r="B99" s="14" t="s">
        <v>24</v>
      </c>
      <c r="C99" s="14" t="s">
        <v>109</v>
      </c>
      <c r="D99" s="14" t="s">
        <v>7</v>
      </c>
      <c r="E99" s="44">
        <f>E100</f>
        <v>90</v>
      </c>
      <c r="F99" s="56">
        <f>F100</f>
        <v>50.4</v>
      </c>
      <c r="G99" s="55">
        <f t="shared" si="5"/>
        <v>55.99999999999999</v>
      </c>
    </row>
    <row r="100" spans="1:7" ht="54" customHeight="1">
      <c r="A100" s="19" t="s">
        <v>139</v>
      </c>
      <c r="B100" s="14" t="s">
        <v>24</v>
      </c>
      <c r="C100" s="14" t="s">
        <v>140</v>
      </c>
      <c r="D100" s="14" t="s">
        <v>7</v>
      </c>
      <c r="E100" s="44">
        <f>E101</f>
        <v>90</v>
      </c>
      <c r="F100" s="55">
        <v>50.4</v>
      </c>
      <c r="G100" s="55">
        <f t="shared" si="5"/>
        <v>55.99999999999999</v>
      </c>
    </row>
    <row r="101" spans="1:7" ht="21" customHeight="1">
      <c r="A101" s="73" t="s">
        <v>70</v>
      </c>
      <c r="B101" s="74" t="s">
        <v>24</v>
      </c>
      <c r="C101" s="74" t="s">
        <v>140</v>
      </c>
      <c r="D101" s="74" t="s">
        <v>69</v>
      </c>
      <c r="E101" s="75">
        <f>E102</f>
        <v>90</v>
      </c>
      <c r="F101" s="79">
        <v>50.4</v>
      </c>
      <c r="G101" s="79">
        <f t="shared" si="5"/>
        <v>55.99999999999999</v>
      </c>
    </row>
    <row r="102" spans="1:7" ht="21" customHeight="1">
      <c r="A102" s="73" t="s">
        <v>96</v>
      </c>
      <c r="B102" s="74" t="s">
        <v>24</v>
      </c>
      <c r="C102" s="74" t="s">
        <v>140</v>
      </c>
      <c r="D102" s="74" t="s">
        <v>95</v>
      </c>
      <c r="E102" s="75">
        <v>90</v>
      </c>
      <c r="F102" s="79">
        <v>50.4</v>
      </c>
      <c r="G102" s="79">
        <f t="shared" si="5"/>
        <v>55.99999999999999</v>
      </c>
    </row>
    <row r="103" spans="1:7" s="12" customFormat="1" ht="13.5" customHeight="1">
      <c r="A103" s="26" t="s">
        <v>25</v>
      </c>
      <c r="B103" s="27" t="s">
        <v>26</v>
      </c>
      <c r="C103" s="27" t="s">
        <v>109</v>
      </c>
      <c r="D103" s="27" t="s">
        <v>7</v>
      </c>
      <c r="E103" s="43">
        <f>E104</f>
        <v>1172</v>
      </c>
      <c r="F103" s="57">
        <f>F104</f>
        <v>575.0000000000001</v>
      </c>
      <c r="G103" s="57">
        <f t="shared" si="5"/>
        <v>49.061433447098985</v>
      </c>
    </row>
    <row r="104" spans="1:7" ht="20.25" customHeight="1">
      <c r="A104" s="19" t="s">
        <v>94</v>
      </c>
      <c r="B104" s="14" t="s">
        <v>26</v>
      </c>
      <c r="C104" s="14" t="s">
        <v>109</v>
      </c>
      <c r="D104" s="14" t="s">
        <v>7</v>
      </c>
      <c r="E104" s="44">
        <v>1172</v>
      </c>
      <c r="F104" s="56">
        <f>F105+F108+F111</f>
        <v>575.0000000000001</v>
      </c>
      <c r="G104" s="56">
        <f t="shared" si="5"/>
        <v>49.061433447098985</v>
      </c>
    </row>
    <row r="105" spans="1:7" ht="33" customHeight="1">
      <c r="A105" s="18" t="s">
        <v>141</v>
      </c>
      <c r="B105" s="14" t="s">
        <v>26</v>
      </c>
      <c r="C105" s="14" t="s">
        <v>144</v>
      </c>
      <c r="D105" s="14" t="s">
        <v>7</v>
      </c>
      <c r="E105" s="44">
        <v>20</v>
      </c>
      <c r="F105" s="55">
        <f>F106</f>
        <v>18.2</v>
      </c>
      <c r="G105" s="55">
        <f t="shared" si="5"/>
        <v>90.99999999999999</v>
      </c>
    </row>
    <row r="106" spans="1:7" ht="21.75" customHeight="1">
      <c r="A106" s="103" t="s">
        <v>70</v>
      </c>
      <c r="B106" s="74" t="s">
        <v>26</v>
      </c>
      <c r="C106" s="74" t="s">
        <v>144</v>
      </c>
      <c r="D106" s="74" t="s">
        <v>69</v>
      </c>
      <c r="E106" s="75">
        <v>20</v>
      </c>
      <c r="F106" s="79">
        <v>18.2</v>
      </c>
      <c r="G106" s="79">
        <f>F106/E106*100</f>
        <v>90.99999999999999</v>
      </c>
    </row>
    <row r="107" spans="1:7" ht="20.25" customHeight="1">
      <c r="A107" s="73" t="s">
        <v>96</v>
      </c>
      <c r="B107" s="74" t="s">
        <v>26</v>
      </c>
      <c r="C107" s="74" t="s">
        <v>144</v>
      </c>
      <c r="D107" s="74" t="s">
        <v>95</v>
      </c>
      <c r="E107" s="75">
        <v>20</v>
      </c>
      <c r="F107" s="79">
        <v>18.2</v>
      </c>
      <c r="G107" s="79">
        <f>F107/E107*100</f>
        <v>90.99999999999999</v>
      </c>
    </row>
    <row r="108" spans="1:7" ht="46.5" customHeight="1">
      <c r="A108" s="19" t="s">
        <v>142</v>
      </c>
      <c r="B108" s="14" t="s">
        <v>26</v>
      </c>
      <c r="C108" s="14" t="s">
        <v>143</v>
      </c>
      <c r="D108" s="14" t="s">
        <v>7</v>
      </c>
      <c r="E108" s="44">
        <v>40</v>
      </c>
      <c r="F108" s="55">
        <v>0</v>
      </c>
      <c r="G108" s="55">
        <f t="shared" si="5"/>
        <v>0</v>
      </c>
    </row>
    <row r="109" spans="1:7" ht="20.25" customHeight="1">
      <c r="A109" s="73" t="s">
        <v>70</v>
      </c>
      <c r="B109" s="74" t="s">
        <v>26</v>
      </c>
      <c r="C109" s="74" t="s">
        <v>143</v>
      </c>
      <c r="D109" s="74" t="s">
        <v>69</v>
      </c>
      <c r="E109" s="75">
        <v>40</v>
      </c>
      <c r="F109" s="79">
        <v>0</v>
      </c>
      <c r="G109" s="79">
        <f t="shared" si="5"/>
        <v>0</v>
      </c>
    </row>
    <row r="110" spans="1:7" ht="20.25" customHeight="1">
      <c r="A110" s="104" t="s">
        <v>96</v>
      </c>
      <c r="B110" s="74" t="s">
        <v>26</v>
      </c>
      <c r="C110" s="74" t="s">
        <v>143</v>
      </c>
      <c r="D110" s="74" t="s">
        <v>95</v>
      </c>
      <c r="E110" s="75">
        <v>40</v>
      </c>
      <c r="F110" s="76">
        <v>0</v>
      </c>
      <c r="G110" s="76">
        <f t="shared" si="5"/>
        <v>0</v>
      </c>
    </row>
    <row r="111" spans="1:7" ht="33" customHeight="1">
      <c r="A111" s="18" t="s">
        <v>105</v>
      </c>
      <c r="B111" s="105" t="s">
        <v>26</v>
      </c>
      <c r="C111" s="105" t="s">
        <v>145</v>
      </c>
      <c r="D111" s="14" t="s">
        <v>7</v>
      </c>
      <c r="E111" s="75">
        <v>1112</v>
      </c>
      <c r="F111" s="55">
        <f>F112</f>
        <v>556.8000000000001</v>
      </c>
      <c r="G111" s="55">
        <f t="shared" si="5"/>
        <v>50.071942446043174</v>
      </c>
    </row>
    <row r="112" spans="1:7" ht="21" customHeight="1">
      <c r="A112" s="103" t="s">
        <v>70</v>
      </c>
      <c r="B112" s="106" t="s">
        <v>26</v>
      </c>
      <c r="C112" s="134" t="s">
        <v>145</v>
      </c>
      <c r="D112" s="74" t="s">
        <v>69</v>
      </c>
      <c r="E112" s="75">
        <v>1112</v>
      </c>
      <c r="F112" s="76">
        <f>F113</f>
        <v>556.8000000000001</v>
      </c>
      <c r="G112" s="79">
        <f t="shared" si="5"/>
        <v>50.071942446043174</v>
      </c>
    </row>
    <row r="113" spans="1:7" ht="22.5" customHeight="1">
      <c r="A113" s="73" t="s">
        <v>96</v>
      </c>
      <c r="B113" s="74" t="s">
        <v>26</v>
      </c>
      <c r="C113" s="134" t="s">
        <v>145</v>
      </c>
      <c r="D113" s="74" t="s">
        <v>95</v>
      </c>
      <c r="E113" s="75">
        <v>1112</v>
      </c>
      <c r="F113" s="79">
        <f>F115+F116+F117+F118</f>
        <v>556.8000000000001</v>
      </c>
      <c r="G113" s="79">
        <f t="shared" si="5"/>
        <v>50.071942446043174</v>
      </c>
    </row>
    <row r="114" spans="1:7" ht="12.75">
      <c r="A114" s="103" t="s">
        <v>100</v>
      </c>
      <c r="B114" s="14"/>
      <c r="C114" s="105"/>
      <c r="D114" s="14"/>
      <c r="E114" s="44"/>
      <c r="F114" s="55"/>
      <c r="G114" s="55"/>
    </row>
    <row r="115" spans="1:7" ht="12.75">
      <c r="A115" s="82" t="s">
        <v>101</v>
      </c>
      <c r="B115" s="74" t="s">
        <v>26</v>
      </c>
      <c r="C115" s="134" t="s">
        <v>146</v>
      </c>
      <c r="D115" s="74" t="s">
        <v>95</v>
      </c>
      <c r="E115" s="75">
        <v>685</v>
      </c>
      <c r="F115" s="79">
        <v>486.1</v>
      </c>
      <c r="G115" s="79">
        <f aca="true" t="shared" si="6" ref="G115:G120">F115/E115*100</f>
        <v>70.96350364963504</v>
      </c>
    </row>
    <row r="116" spans="1:7" ht="12.75">
      <c r="A116" s="73" t="s">
        <v>102</v>
      </c>
      <c r="B116" s="74" t="s">
        <v>26</v>
      </c>
      <c r="C116" s="134" t="s">
        <v>147</v>
      </c>
      <c r="D116" s="74" t="s">
        <v>95</v>
      </c>
      <c r="E116" s="75">
        <v>5</v>
      </c>
      <c r="F116" s="79">
        <v>0</v>
      </c>
      <c r="G116" s="79">
        <f t="shared" si="6"/>
        <v>0</v>
      </c>
    </row>
    <row r="117" spans="1:7" ht="13.5" customHeight="1">
      <c r="A117" s="82" t="s">
        <v>103</v>
      </c>
      <c r="B117" s="74" t="s">
        <v>26</v>
      </c>
      <c r="C117" s="134" t="s">
        <v>148</v>
      </c>
      <c r="D117" s="74" t="s">
        <v>95</v>
      </c>
      <c r="E117" s="75">
        <v>0</v>
      </c>
      <c r="F117" s="79">
        <v>0</v>
      </c>
      <c r="G117" s="79">
        <v>0</v>
      </c>
    </row>
    <row r="118" spans="1:7" ht="12.75">
      <c r="A118" s="73" t="s">
        <v>104</v>
      </c>
      <c r="B118" s="74" t="s">
        <v>26</v>
      </c>
      <c r="C118" s="134" t="s">
        <v>149</v>
      </c>
      <c r="D118" s="74" t="s">
        <v>95</v>
      </c>
      <c r="E118" s="75">
        <v>422</v>
      </c>
      <c r="F118" s="79">
        <v>70.7</v>
      </c>
      <c r="G118" s="79">
        <f t="shared" si="6"/>
        <v>16.75355450236967</v>
      </c>
    </row>
    <row r="119" spans="1:7" ht="15" customHeight="1">
      <c r="A119" s="89" t="s">
        <v>40</v>
      </c>
      <c r="B119" s="90" t="s">
        <v>41</v>
      </c>
      <c r="C119" s="90" t="s">
        <v>109</v>
      </c>
      <c r="D119" s="90" t="s">
        <v>7</v>
      </c>
      <c r="E119" s="91">
        <f>E120</f>
        <v>13</v>
      </c>
      <c r="F119" s="58">
        <f>F120</f>
        <v>7.1</v>
      </c>
      <c r="G119" s="58">
        <f t="shared" si="6"/>
        <v>54.61538461538461</v>
      </c>
    </row>
    <row r="120" spans="1:7" ht="17.25" customHeight="1">
      <c r="A120" s="85" t="s">
        <v>42</v>
      </c>
      <c r="B120" s="86" t="s">
        <v>27</v>
      </c>
      <c r="C120" s="86" t="s">
        <v>109</v>
      </c>
      <c r="D120" s="86" t="s">
        <v>7</v>
      </c>
      <c r="E120" s="87">
        <f>E121+E124</f>
        <v>13</v>
      </c>
      <c r="F120" s="88">
        <f>F121+F124</f>
        <v>7.1</v>
      </c>
      <c r="G120" s="88">
        <f t="shared" si="6"/>
        <v>54.61538461538461</v>
      </c>
    </row>
    <row r="121" spans="1:7" ht="78" customHeight="1">
      <c r="A121" s="59" t="s">
        <v>36</v>
      </c>
      <c r="B121" s="14" t="s">
        <v>27</v>
      </c>
      <c r="C121" s="14" t="s">
        <v>113</v>
      </c>
      <c r="D121" s="14" t="s">
        <v>7</v>
      </c>
      <c r="E121" s="44">
        <v>1</v>
      </c>
      <c r="F121" s="55">
        <f>F122</f>
        <v>1</v>
      </c>
      <c r="G121" s="55">
        <v>0</v>
      </c>
    </row>
    <row r="122" spans="1:7" ht="15.75" customHeight="1">
      <c r="A122" s="82" t="s">
        <v>81</v>
      </c>
      <c r="B122" s="74" t="s">
        <v>27</v>
      </c>
      <c r="C122" s="74" t="s">
        <v>113</v>
      </c>
      <c r="D122" s="74" t="s">
        <v>71</v>
      </c>
      <c r="E122" s="75">
        <v>1</v>
      </c>
      <c r="F122" s="79">
        <f>F123</f>
        <v>1</v>
      </c>
      <c r="G122" s="79">
        <v>0</v>
      </c>
    </row>
    <row r="123" spans="1:7" ht="15.75" customHeight="1">
      <c r="A123" s="82" t="s">
        <v>90</v>
      </c>
      <c r="B123" s="74" t="s">
        <v>27</v>
      </c>
      <c r="C123" s="74" t="s">
        <v>113</v>
      </c>
      <c r="D123" s="74" t="s">
        <v>91</v>
      </c>
      <c r="E123" s="75">
        <v>1</v>
      </c>
      <c r="F123" s="79">
        <v>1</v>
      </c>
      <c r="G123" s="79">
        <v>0</v>
      </c>
    </row>
    <row r="124" spans="1:7" ht="21">
      <c r="A124" s="96" t="s">
        <v>94</v>
      </c>
      <c r="B124" s="14" t="s">
        <v>27</v>
      </c>
      <c r="C124" s="14" t="s">
        <v>109</v>
      </c>
      <c r="D124" s="14" t="s">
        <v>7</v>
      </c>
      <c r="E124" s="44">
        <v>12</v>
      </c>
      <c r="F124" s="55">
        <v>6.1</v>
      </c>
      <c r="G124" s="55">
        <f aca="true" t="shared" si="7" ref="G124:G143">F124/E124*100</f>
        <v>50.83333333333333</v>
      </c>
    </row>
    <row r="125" spans="1:7" ht="36.75" customHeight="1">
      <c r="A125" s="95" t="s">
        <v>150</v>
      </c>
      <c r="B125" s="14" t="s">
        <v>27</v>
      </c>
      <c r="C125" s="14" t="s">
        <v>151</v>
      </c>
      <c r="D125" s="14" t="s">
        <v>7</v>
      </c>
      <c r="E125" s="44">
        <v>12</v>
      </c>
      <c r="F125" s="55">
        <v>6.1</v>
      </c>
      <c r="G125" s="55">
        <f t="shared" si="7"/>
        <v>50.83333333333333</v>
      </c>
    </row>
    <row r="126" spans="1:7" ht="19.5">
      <c r="A126" s="82" t="s">
        <v>70</v>
      </c>
      <c r="B126" s="74" t="s">
        <v>27</v>
      </c>
      <c r="C126" s="74" t="s">
        <v>151</v>
      </c>
      <c r="D126" s="74" t="s">
        <v>69</v>
      </c>
      <c r="E126" s="75">
        <v>12</v>
      </c>
      <c r="F126" s="79">
        <v>6.1</v>
      </c>
      <c r="G126" s="79">
        <f t="shared" si="7"/>
        <v>50.83333333333333</v>
      </c>
    </row>
    <row r="127" spans="1:7" ht="19.5">
      <c r="A127" s="82" t="s">
        <v>96</v>
      </c>
      <c r="B127" s="74" t="s">
        <v>27</v>
      </c>
      <c r="C127" s="74" t="s">
        <v>151</v>
      </c>
      <c r="D127" s="74" t="s">
        <v>95</v>
      </c>
      <c r="E127" s="75">
        <v>12</v>
      </c>
      <c r="F127" s="79">
        <v>6.1</v>
      </c>
      <c r="G127" s="79">
        <f t="shared" si="7"/>
        <v>50.83333333333333</v>
      </c>
    </row>
    <row r="128" spans="1:7" ht="12.75">
      <c r="A128" s="37" t="s">
        <v>54</v>
      </c>
      <c r="B128" s="33" t="s">
        <v>55</v>
      </c>
      <c r="C128" s="33" t="s">
        <v>109</v>
      </c>
      <c r="D128" s="33" t="s">
        <v>7</v>
      </c>
      <c r="E128" s="45">
        <f>E129+E134</f>
        <v>2912.2999999999997</v>
      </c>
      <c r="F128" s="45">
        <f>F129+F134</f>
        <v>1861.2</v>
      </c>
      <c r="G128" s="52">
        <f t="shared" si="7"/>
        <v>63.90825121038355</v>
      </c>
    </row>
    <row r="129" spans="1:7" ht="12.75">
      <c r="A129" s="83" t="s">
        <v>56</v>
      </c>
      <c r="B129" s="71" t="s">
        <v>57</v>
      </c>
      <c r="C129" s="71" t="s">
        <v>109</v>
      </c>
      <c r="D129" s="71" t="s">
        <v>7</v>
      </c>
      <c r="E129" s="47">
        <f>E130</f>
        <v>2598.6</v>
      </c>
      <c r="F129" s="72">
        <f>F130</f>
        <v>1625.4</v>
      </c>
      <c r="G129" s="72">
        <f t="shared" si="7"/>
        <v>62.54906488108982</v>
      </c>
    </row>
    <row r="130" spans="1:7" ht="78.75" customHeight="1">
      <c r="A130" s="59" t="s">
        <v>36</v>
      </c>
      <c r="B130" s="14" t="s">
        <v>57</v>
      </c>
      <c r="C130" s="14" t="s">
        <v>113</v>
      </c>
      <c r="D130" s="14" t="s">
        <v>7</v>
      </c>
      <c r="E130" s="44">
        <f>E131</f>
        <v>2598.6</v>
      </c>
      <c r="F130" s="55">
        <v>1625.4</v>
      </c>
      <c r="G130" s="55">
        <f t="shared" si="7"/>
        <v>62.54906488108982</v>
      </c>
    </row>
    <row r="131" spans="1:7" ht="12.75">
      <c r="A131" s="94" t="s">
        <v>81</v>
      </c>
      <c r="B131" s="93" t="s">
        <v>57</v>
      </c>
      <c r="C131" s="74" t="s">
        <v>113</v>
      </c>
      <c r="D131" s="74" t="s">
        <v>71</v>
      </c>
      <c r="E131" s="75">
        <v>2598.6</v>
      </c>
      <c r="F131" s="79">
        <v>1625.4</v>
      </c>
      <c r="G131" s="79">
        <f t="shared" si="7"/>
        <v>62.54906488108982</v>
      </c>
    </row>
    <row r="132" spans="1:7" ht="19.5">
      <c r="A132" s="111" t="s">
        <v>83</v>
      </c>
      <c r="B132" s="112" t="s">
        <v>57</v>
      </c>
      <c r="C132" s="74" t="s">
        <v>113</v>
      </c>
      <c r="D132" s="74" t="s">
        <v>71</v>
      </c>
      <c r="E132" s="75">
        <v>846.9</v>
      </c>
      <c r="F132" s="79">
        <v>400</v>
      </c>
      <c r="G132" s="79">
        <f t="shared" si="7"/>
        <v>47.231078049356476</v>
      </c>
    </row>
    <row r="133" spans="1:7" ht="12.75">
      <c r="A133" s="94" t="s">
        <v>90</v>
      </c>
      <c r="B133" s="110" t="s">
        <v>57</v>
      </c>
      <c r="C133" s="74" t="s">
        <v>113</v>
      </c>
      <c r="D133" s="74" t="s">
        <v>91</v>
      </c>
      <c r="E133" s="75">
        <v>2598.6</v>
      </c>
      <c r="F133" s="79">
        <v>1625.4</v>
      </c>
      <c r="G133" s="79">
        <f t="shared" si="7"/>
        <v>62.54906488108982</v>
      </c>
    </row>
    <row r="134" spans="1:7" ht="23.25">
      <c r="A134" s="85" t="s">
        <v>66</v>
      </c>
      <c r="B134" s="86" t="s">
        <v>65</v>
      </c>
      <c r="C134" s="71" t="s">
        <v>109</v>
      </c>
      <c r="D134" s="71" t="s">
        <v>7</v>
      </c>
      <c r="E134" s="47">
        <v>313.7</v>
      </c>
      <c r="F134" s="72">
        <v>235.8</v>
      </c>
      <c r="G134" s="72">
        <f>F134/E134*100</f>
        <v>75.16735734778452</v>
      </c>
    </row>
    <row r="135" spans="1:7" ht="72" customHeight="1">
      <c r="A135" s="59" t="s">
        <v>36</v>
      </c>
      <c r="B135" s="14" t="s">
        <v>65</v>
      </c>
      <c r="C135" s="14" t="s">
        <v>113</v>
      </c>
      <c r="D135" s="14" t="s">
        <v>7</v>
      </c>
      <c r="E135" s="44">
        <v>313.7</v>
      </c>
      <c r="F135" s="55">
        <v>235.8</v>
      </c>
      <c r="G135" s="55">
        <f>F135/E135*100</f>
        <v>75.16735734778452</v>
      </c>
    </row>
    <row r="136" spans="1:7" ht="12.75">
      <c r="A136" s="82" t="s">
        <v>81</v>
      </c>
      <c r="B136" s="74" t="s">
        <v>65</v>
      </c>
      <c r="C136" s="74" t="s">
        <v>113</v>
      </c>
      <c r="D136" s="74" t="s">
        <v>71</v>
      </c>
      <c r="E136" s="75">
        <v>313.7</v>
      </c>
      <c r="F136" s="79">
        <v>235.8</v>
      </c>
      <c r="G136" s="79">
        <f>F136/E136*100</f>
        <v>75.16735734778452</v>
      </c>
    </row>
    <row r="137" spans="1:7" ht="12.75">
      <c r="A137" s="82" t="s">
        <v>90</v>
      </c>
      <c r="B137" s="74" t="s">
        <v>65</v>
      </c>
      <c r="C137" s="74" t="s">
        <v>113</v>
      </c>
      <c r="D137" s="74" t="s">
        <v>91</v>
      </c>
      <c r="E137" s="75">
        <v>313.7</v>
      </c>
      <c r="F137" s="79">
        <v>235.8</v>
      </c>
      <c r="G137" s="79">
        <f>F137/E137*100</f>
        <v>75.16735734778452</v>
      </c>
    </row>
    <row r="138" spans="1:7" s="21" customFormat="1" ht="16.5" customHeight="1">
      <c r="A138" s="37" t="s">
        <v>28</v>
      </c>
      <c r="B138" s="33" t="s">
        <v>29</v>
      </c>
      <c r="C138" s="33" t="s">
        <v>109</v>
      </c>
      <c r="D138" s="33" t="s">
        <v>7</v>
      </c>
      <c r="E138" s="45">
        <f>E139</f>
        <v>59.9</v>
      </c>
      <c r="F138" s="54">
        <f>F139</f>
        <v>9.5</v>
      </c>
      <c r="G138" s="54">
        <f t="shared" si="7"/>
        <v>15.859766277128548</v>
      </c>
    </row>
    <row r="139" spans="1:7" s="17" customFormat="1" ht="14.25" customHeight="1">
      <c r="A139" s="38" t="s">
        <v>30</v>
      </c>
      <c r="B139" s="27" t="s">
        <v>31</v>
      </c>
      <c r="C139" s="27" t="s">
        <v>109</v>
      </c>
      <c r="D139" s="27" t="s">
        <v>7</v>
      </c>
      <c r="E139" s="43">
        <f>E140+E143</f>
        <v>59.9</v>
      </c>
      <c r="F139" s="53">
        <f>F140+F143</f>
        <v>9.5</v>
      </c>
      <c r="G139" s="53">
        <f t="shared" si="7"/>
        <v>15.859766277128548</v>
      </c>
    </row>
    <row r="140" spans="1:7" ht="30.75">
      <c r="A140" s="22" t="s">
        <v>32</v>
      </c>
      <c r="B140" s="14" t="s">
        <v>31</v>
      </c>
      <c r="C140" s="14" t="s">
        <v>152</v>
      </c>
      <c r="D140" s="14" t="s">
        <v>7</v>
      </c>
      <c r="E140" s="44">
        <v>35.9</v>
      </c>
      <c r="F140" s="55">
        <v>9.5</v>
      </c>
      <c r="G140" s="55">
        <f t="shared" si="7"/>
        <v>26.46239554317549</v>
      </c>
    </row>
    <row r="141" spans="1:7" ht="12.75">
      <c r="A141" s="82" t="s">
        <v>106</v>
      </c>
      <c r="B141" s="81" t="s">
        <v>31</v>
      </c>
      <c r="C141" s="74" t="s">
        <v>152</v>
      </c>
      <c r="D141" s="74" t="s">
        <v>84</v>
      </c>
      <c r="E141" s="75">
        <v>35.9</v>
      </c>
      <c r="F141" s="79">
        <v>9.5</v>
      </c>
      <c r="G141" s="79">
        <f t="shared" si="7"/>
        <v>26.46239554317549</v>
      </c>
    </row>
    <row r="142" spans="1:7" ht="19.5">
      <c r="A142" s="82" t="s">
        <v>107</v>
      </c>
      <c r="B142" s="81" t="s">
        <v>31</v>
      </c>
      <c r="C142" s="74" t="s">
        <v>152</v>
      </c>
      <c r="D142" s="74" t="s">
        <v>154</v>
      </c>
      <c r="E142" s="75">
        <v>35.9</v>
      </c>
      <c r="F142" s="79">
        <v>9.5</v>
      </c>
      <c r="G142" s="79">
        <f t="shared" si="7"/>
        <v>26.46239554317549</v>
      </c>
    </row>
    <row r="143" spans="1:7" ht="36" customHeight="1">
      <c r="A143" s="22" t="s">
        <v>37</v>
      </c>
      <c r="B143" s="20" t="s">
        <v>31</v>
      </c>
      <c r="C143" s="14" t="s">
        <v>153</v>
      </c>
      <c r="D143" s="14" t="s">
        <v>7</v>
      </c>
      <c r="E143" s="44">
        <v>24</v>
      </c>
      <c r="F143" s="55">
        <f>F144</f>
        <v>0</v>
      </c>
      <c r="G143" s="55">
        <f t="shared" si="7"/>
        <v>0</v>
      </c>
    </row>
    <row r="144" spans="1:7" ht="21.75" customHeight="1">
      <c r="A144" s="82" t="s">
        <v>85</v>
      </c>
      <c r="B144" s="81" t="s">
        <v>31</v>
      </c>
      <c r="C144" s="81" t="s">
        <v>153</v>
      </c>
      <c r="D144" s="74" t="s">
        <v>84</v>
      </c>
      <c r="E144" s="75">
        <v>24</v>
      </c>
      <c r="F144" s="79">
        <v>0</v>
      </c>
      <c r="G144" s="79">
        <f aca="true" t="shared" si="8" ref="G144:G151">F144/E144*100</f>
        <v>0</v>
      </c>
    </row>
    <row r="145" spans="1:7" ht="12.75" customHeight="1">
      <c r="A145" s="94" t="s">
        <v>107</v>
      </c>
      <c r="B145" s="110" t="s">
        <v>31</v>
      </c>
      <c r="C145" s="128" t="s">
        <v>153</v>
      </c>
      <c r="D145" s="93" t="s">
        <v>154</v>
      </c>
      <c r="E145" s="75">
        <v>24</v>
      </c>
      <c r="F145" s="79">
        <v>0</v>
      </c>
      <c r="G145" s="79">
        <f t="shared" si="8"/>
        <v>0</v>
      </c>
    </row>
    <row r="146" spans="1:7" s="21" customFormat="1" ht="17.25" customHeight="1">
      <c r="A146" s="107" t="s">
        <v>58</v>
      </c>
      <c r="B146" s="108" t="s">
        <v>33</v>
      </c>
      <c r="C146" s="109" t="s">
        <v>109</v>
      </c>
      <c r="D146" s="33" t="s">
        <v>7</v>
      </c>
      <c r="E146" s="45">
        <v>26.6</v>
      </c>
      <c r="F146" s="58">
        <v>25.3</v>
      </c>
      <c r="G146" s="58">
        <f t="shared" si="8"/>
        <v>95.11278195488721</v>
      </c>
    </row>
    <row r="147" spans="1:7" s="21" customFormat="1" ht="15.75" customHeight="1">
      <c r="A147" s="63" t="s">
        <v>59</v>
      </c>
      <c r="B147" s="64">
        <v>1101</v>
      </c>
      <c r="C147" s="65" t="s">
        <v>109</v>
      </c>
      <c r="D147" s="65" t="s">
        <v>7</v>
      </c>
      <c r="E147" s="66">
        <v>26.6</v>
      </c>
      <c r="F147" s="57">
        <v>25.3</v>
      </c>
      <c r="G147" s="57">
        <f t="shared" si="8"/>
        <v>95.11278195488721</v>
      </c>
    </row>
    <row r="148" spans="1:7" s="16" customFormat="1" ht="69.75" customHeight="1">
      <c r="A148" s="59" t="s">
        <v>36</v>
      </c>
      <c r="B148" s="60" t="s">
        <v>60</v>
      </c>
      <c r="C148" s="60" t="s">
        <v>113</v>
      </c>
      <c r="D148" s="60" t="s">
        <v>7</v>
      </c>
      <c r="E148" s="61">
        <v>26.6</v>
      </c>
      <c r="F148" s="62">
        <v>25.3</v>
      </c>
      <c r="G148" s="56">
        <f t="shared" si="8"/>
        <v>95.11278195488721</v>
      </c>
    </row>
    <row r="149" spans="1:7" s="12" customFormat="1" ht="15.75" customHeight="1">
      <c r="A149" s="103" t="s">
        <v>81</v>
      </c>
      <c r="B149" s="74" t="s">
        <v>60</v>
      </c>
      <c r="C149" s="74" t="s">
        <v>113</v>
      </c>
      <c r="D149" s="74" t="s">
        <v>71</v>
      </c>
      <c r="E149" s="75">
        <v>26.6</v>
      </c>
      <c r="F149" s="76">
        <v>25.3</v>
      </c>
      <c r="G149" s="79">
        <f t="shared" si="8"/>
        <v>95.11278195488721</v>
      </c>
    </row>
    <row r="150" spans="1:7" s="12" customFormat="1" ht="15.75" customHeight="1">
      <c r="A150" s="103" t="s">
        <v>90</v>
      </c>
      <c r="B150" s="74" t="s">
        <v>31</v>
      </c>
      <c r="C150" s="74" t="s">
        <v>113</v>
      </c>
      <c r="D150" s="74" t="s">
        <v>91</v>
      </c>
      <c r="E150" s="75">
        <v>26.6</v>
      </c>
      <c r="F150" s="76">
        <v>25.3</v>
      </c>
      <c r="G150" s="79">
        <f t="shared" si="8"/>
        <v>95.11278195488721</v>
      </c>
    </row>
    <row r="151" spans="1:7" s="23" customFormat="1" ht="18" customHeight="1">
      <c r="A151" s="39" t="s">
        <v>34</v>
      </c>
      <c r="B151" s="40" t="s">
        <v>35</v>
      </c>
      <c r="C151" s="40" t="s">
        <v>6</v>
      </c>
      <c r="D151" s="40" t="s">
        <v>7</v>
      </c>
      <c r="E151" s="48">
        <f>E16+E50+E57+E79+E97+E119+E128+E138+E146</f>
        <v>9107</v>
      </c>
      <c r="F151" s="48">
        <f>F16+F50+F57+F79+F97+F119+F128+F138+F146</f>
        <v>5907.000000000001</v>
      </c>
      <c r="G151" s="84">
        <f t="shared" si="8"/>
        <v>64.86219391676732</v>
      </c>
    </row>
    <row r="152" spans="1:5" ht="12.75">
      <c r="A152" s="24"/>
      <c r="B152" s="5"/>
      <c r="C152" s="6"/>
      <c r="D152" s="6"/>
      <c r="E152" s="25"/>
    </row>
  </sheetData>
  <mergeCells count="14">
    <mergeCell ref="A13:A14"/>
    <mergeCell ref="B13:B14"/>
    <mergeCell ref="C13:C14"/>
    <mergeCell ref="D13:D14"/>
    <mergeCell ref="C3:G3"/>
    <mergeCell ref="C5:G5"/>
    <mergeCell ref="G13:G14"/>
    <mergeCell ref="C1:G1"/>
    <mergeCell ref="A9:G10"/>
    <mergeCell ref="A11:E11"/>
    <mergeCell ref="F13:F14"/>
    <mergeCell ref="E13:E14"/>
    <mergeCell ref="C2:G2"/>
    <mergeCell ref="C4:G4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2016-10-06T09:14:58Z</cp:lastPrinted>
  <dcterms:created xsi:type="dcterms:W3CDTF">2008-10-13T07:19:25Z</dcterms:created>
  <dcterms:modified xsi:type="dcterms:W3CDTF">2016-10-17T07:38:58Z</dcterms:modified>
  <cp:category/>
  <cp:version/>
  <cp:contentType/>
  <cp:contentStatus/>
</cp:coreProperties>
</file>