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'Сарыевское'!$A:$B,'Сарыевское'!$9:$9</definedName>
  </definedNames>
  <calcPr fullCalcOnLoad="1"/>
</workbook>
</file>

<file path=xl/sharedStrings.xml><?xml version="1.0" encoding="utf-8"?>
<sst xmlns="http://schemas.openxmlformats.org/spreadsheetml/2006/main" count="97" uniqueCount="85">
  <si>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</si>
  <si>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</si>
  <si>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</si>
  <si>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</si>
  <si>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</si>
  <si>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</si>
  <si>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</si>
  <si>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</si>
  <si>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</si>
  <si>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</si>
  <si>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</si>
  <si>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</si>
  <si>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</si>
  <si>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</si>
  <si>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</si>
  <si>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</si>
  <si>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</si>
  <si>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</si>
  <si>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</si>
  <si>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</si>
  <si>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</si>
  <si>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</si>
  <si>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</si>
  <si>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</si>
  <si>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</si>
  <si>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-</t>
  </si>
  <si>
    <t>000 2 00 00000 00 0000 000</t>
  </si>
  <si>
    <t>000 2 02 01000 00 0000 151</t>
  </si>
  <si>
    <t>000 2 02 03000 00 0000 151</t>
  </si>
  <si>
    <t>Иные межбюджетные трансферты</t>
  </si>
  <si>
    <t>000 2 02 04000 00 0000 151</t>
  </si>
  <si>
    <t>036 1 08 00000 00 0000 000</t>
  </si>
  <si>
    <t>036 1 08 04000 01 0000 110</t>
  </si>
  <si>
    <t>036 1 08 04020 01 0000 110</t>
  </si>
  <si>
    <t>036 1 17 00000 00 0000 000</t>
  </si>
  <si>
    <t>036 1 17 01000 00 0000 180</t>
  </si>
  <si>
    <t>036 1 17 01050 10 0000 180</t>
  </si>
  <si>
    <t>036 1 17 05000 00 0000 180</t>
  </si>
  <si>
    <t>036 1 17 05050 10 0000 180</t>
  </si>
  <si>
    <t>036 2 02 03015 10 0000 151</t>
  </si>
  <si>
    <t>036 2 02 04999 10 0000 151</t>
  </si>
  <si>
    <t>036 2 02 01001 10 0000 151</t>
  </si>
  <si>
    <t>НАЛОГОВЫЕ И НЕНАЛОГОВЫЕ ДОХОДЫ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</si>
  <si>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</si>
  <si>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</si>
  <si>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</si>
  <si>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</si>
  <si>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</si>
  <si>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</si>
  <si>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036 1 13 02060 00 0000 130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</si>
  <si>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</si>
  <si>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</si>
  <si>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</si>
  <si>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182 1 01 02030 01 0000 110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</si>
  <si>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</si>
  <si>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</si>
  <si>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000 1 16 00000 00 0000 000</t>
  </si>
  <si>
    <t>001 1 16 90050 10 0000 140</t>
  </si>
  <si>
    <t>План на 2015 год (тыс.руб.)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</si>
  <si>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</si>
  <si>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</si>
  <si>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</si>
  <si>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</si>
  <si>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</si>
  <si>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</si>
  <si>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</si>
  <si>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</si>
  <si>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036 2 02 04014 10 0000 151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</si>
  <si>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</si>
  <si>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</si>
  <si>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</si>
  <si>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</si>
  <si>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</si>
  <si>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</si>
  <si>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Дотации бюджетам сельских поселений на выравнивание бюджетной обеспеченности </t>
  </si>
  <si>
    <t>599  1 16 51040 02 0000 140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</si>
  <si>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</si>
  <si>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Приложение № 1</t>
  </si>
  <si>
    <t xml:space="preserve"> к отчету об исполнии бюджета</t>
  </si>
  <si>
    <t xml:space="preserve"> муниципального образования</t>
  </si>
  <si>
    <t>Сарыевское</t>
  </si>
  <si>
    <t>за 9 месяцев 2015 года</t>
  </si>
  <si>
    <t>Исполнение доходной части бюджета муниципального образования Сарыевское Вязниковского района  Владимирской области  за 9 месяцев 2015 года</t>
  </si>
  <si>
    <t xml:space="preserve">% испол-нения </t>
  </si>
  <si>
    <t>Исполнение за 9 месяцев 2015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</si>
</sst>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80" fontId="2" fillId="0" borderId="1" xfId="20" applyNumberFormat="1" applyFont="1" applyFill="1" applyBorder="1" applyAlignment="1">
      <alignment horizontal="center"/>
    </xf>
    <xf numFmtId="180" fontId="3" fillId="0" borderId="1" xfId="2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80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180" fontId="8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3" fillId="0" borderId="1" xfId="2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180" fontId="5" fillId="0" borderId="1" xfId="2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80" fontId="3" fillId="0" borderId="1" xfId="20" applyNumberFormat="1" applyFont="1" applyFill="1" applyBorder="1" applyAlignment="1">
      <alignment horizontal="center"/>
    </xf>
    <xf numFmtId="43" fontId="2" fillId="0" borderId="1" xfId="2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130" zoomScaleNormal="130" workbookViewId="0" topLeftCell="A1">
      <selection activeCell="D19" sqref="D19"/>
    </sheetView>
  </sheetViews>
  <sheetFormatPr defaultColWidth="9.140625" defaultRowHeight="12.75"/>
  <cols>
    <col min="1" max="1" width="26.140625" style="5" customWidth="1"/>
    <col min="2" max="2" width="45.00390625" style="5" customWidth="1"/>
    <col min="3" max="3" width="9.28125" style="11" customWidth="1"/>
  </cols>
  <sheetData>
    <row r="1" spans="2:5" ht="14.25">
      <c r="B1" s="48"/>
      <c r="C1" s="50" t="s">
        <v>77</v>
      </c>
      <c r="D1" s="50"/>
      <c r="E1" s="50"/>
    </row>
    <row r="2" spans="1:5" ht="14.25">
      <c r="A2" s="37"/>
      <c r="B2" s="48"/>
      <c r="C2" s="50" t="s">
        <v>78</v>
      </c>
      <c r="D2" s="50"/>
      <c r="E2" s="50"/>
    </row>
    <row r="3" spans="2:5" ht="14.25">
      <c r="B3" s="48"/>
      <c r="C3" s="50" t="s">
        <v>79</v>
      </c>
      <c r="D3" s="50"/>
      <c r="E3" s="50"/>
    </row>
    <row r="4" spans="2:5" ht="14.25">
      <c r="B4" s="48"/>
      <c r="C4" s="50" t="s">
        <v>80</v>
      </c>
      <c r="D4" s="50"/>
      <c r="E4" s="50"/>
    </row>
    <row r="5" spans="2:5" ht="14.25">
      <c r="B5" s="48"/>
      <c r="C5" s="50" t="s">
        <v>81</v>
      </c>
      <c r="D5" s="50"/>
      <c r="E5" s="50"/>
    </row>
    <row r="6" spans="1:3" ht="16.5" customHeight="1">
      <c r="A6" s="49"/>
      <c r="B6" s="49"/>
      <c r="C6" s="49"/>
    </row>
    <row r="7" spans="1:5" ht="36" customHeight="1">
      <c r="A7" s="47" t="s">
        <v>82</v>
      </c>
      <c r="B7" s="47"/>
      <c r="C7" s="47"/>
      <c r="D7" s="47"/>
      <c r="E7" s="47"/>
    </row>
    <row r="8" spans="1:3" ht="18.75">
      <c r="A8" s="2"/>
      <c r="B8" s="2"/>
      <c r="C8" s="7"/>
    </row>
    <row r="9" spans="1:5" ht="32.25" customHeight="1">
      <c r="A9" s="6" t="s">
        <v>14</v>
      </c>
      <c r="B9" s="6" t="s">
        <v>0</v>
      </c>
      <c r="C9" s="8" t="s">
        <v>58</v>
      </c>
      <c r="D9" s="51" t="s">
        <v>84</v>
      </c>
      <c r="E9" s="52" t="s">
        <v>83</v>
      </c>
    </row>
    <row r="10" spans="1:5" ht="23.25" customHeight="1">
      <c r="A10" s="12" t="s">
        <v>1</v>
      </c>
      <c r="B10" s="36" t="s">
        <v>42</v>
      </c>
      <c r="C10" s="9">
        <f>C38</f>
        <v>1910</v>
      </c>
      <c r="D10" s="9">
        <f>D38</f>
        <v>1561.6</v>
      </c>
      <c r="E10" s="9">
        <f>D10/C10*100</f>
        <v>81.75916230366491</v>
      </c>
    </row>
    <row r="11" spans="1:5" ht="18" customHeight="1">
      <c r="A11" s="12" t="s">
        <v>2</v>
      </c>
      <c r="B11" s="14" t="s">
        <v>3</v>
      </c>
      <c r="C11" s="9">
        <f>C12</f>
        <v>380</v>
      </c>
      <c r="D11" s="9">
        <f>D12</f>
        <v>247.60000000000002</v>
      </c>
      <c r="E11" s="9">
        <f aca="true" t="shared" si="0" ref="E11:E47">D11/C11*100</f>
        <v>65.15789473684211</v>
      </c>
    </row>
    <row r="12" spans="1:5" ht="15.75" customHeight="1">
      <c r="A12" s="3" t="s">
        <v>7</v>
      </c>
      <c r="B12" s="16" t="s">
        <v>8</v>
      </c>
      <c r="C12" s="10">
        <f>C13+C14</f>
        <v>380</v>
      </c>
      <c r="D12" s="10">
        <f>D13+D14</f>
        <v>247.60000000000002</v>
      </c>
      <c r="E12" s="10">
        <f t="shared" si="0"/>
        <v>65.15789473684211</v>
      </c>
    </row>
    <row r="13" spans="1:5" ht="80.25" customHeight="1">
      <c r="A13" s="39" t="s">
        <v>52</v>
      </c>
      <c r="B13" s="40" t="s">
        <v>51</v>
      </c>
      <c r="C13" s="10">
        <v>377</v>
      </c>
      <c r="D13" s="10">
        <v>245.3</v>
      </c>
      <c r="E13" s="10">
        <f t="shared" si="0"/>
        <v>65.06631299734748</v>
      </c>
    </row>
    <row r="14" spans="1:5" ht="51" customHeight="1">
      <c r="A14" s="39" t="s">
        <v>53</v>
      </c>
      <c r="B14" s="40" t="s">
        <v>50</v>
      </c>
      <c r="C14" s="10">
        <v>3</v>
      </c>
      <c r="D14" s="10">
        <v>2.3</v>
      </c>
      <c r="E14" s="10">
        <f t="shared" si="0"/>
        <v>76.66666666666666</v>
      </c>
    </row>
    <row r="15" spans="1:5" s="15" customFormat="1" ht="14.25">
      <c r="A15" s="12" t="s">
        <v>4</v>
      </c>
      <c r="B15" s="14" t="s">
        <v>5</v>
      </c>
      <c r="C15" s="9">
        <f>C16+C18</f>
        <v>1490</v>
      </c>
      <c r="D15" s="9">
        <f>D16+D18</f>
        <v>1292</v>
      </c>
      <c r="E15" s="9">
        <f t="shared" si="0"/>
        <v>86.71140939597315</v>
      </c>
    </row>
    <row r="16" spans="1:5" ht="15" customHeight="1">
      <c r="A16" s="3" t="s">
        <v>9</v>
      </c>
      <c r="B16" s="16" t="s">
        <v>10</v>
      </c>
      <c r="C16" s="10">
        <f>C17</f>
        <v>130</v>
      </c>
      <c r="D16" s="10">
        <f>D17</f>
        <v>143.2</v>
      </c>
      <c r="E16" s="10">
        <f t="shared" si="0"/>
        <v>110.15384615384613</v>
      </c>
    </row>
    <row r="17" spans="1:5" ht="41.25" customHeight="1">
      <c r="A17" s="4" t="s">
        <v>6</v>
      </c>
      <c r="B17" s="1" t="s">
        <v>11</v>
      </c>
      <c r="C17" s="10">
        <v>130</v>
      </c>
      <c r="D17" s="10">
        <v>143.2</v>
      </c>
      <c r="E17" s="10">
        <f t="shared" si="0"/>
        <v>110.15384615384613</v>
      </c>
    </row>
    <row r="18" spans="1:5" ht="18" customHeight="1">
      <c r="A18" s="4" t="s">
        <v>21</v>
      </c>
      <c r="B18" s="1" t="s">
        <v>12</v>
      </c>
      <c r="C18" s="10">
        <f>C19+C21</f>
        <v>1360</v>
      </c>
      <c r="D18" s="10">
        <f>D19+D21</f>
        <v>1148.8</v>
      </c>
      <c r="E18" s="10">
        <f t="shared" si="0"/>
        <v>84.47058823529412</v>
      </c>
    </row>
    <row r="19" spans="1:5" ht="19.5" customHeight="1">
      <c r="A19" s="4" t="s">
        <v>59</v>
      </c>
      <c r="B19" s="1" t="s">
        <v>60</v>
      </c>
      <c r="C19" s="10">
        <f>C20</f>
        <v>885</v>
      </c>
      <c r="D19" s="10">
        <f>D20</f>
        <v>660.9</v>
      </c>
      <c r="E19" s="10">
        <f t="shared" si="0"/>
        <v>74.67796610169492</v>
      </c>
    </row>
    <row r="20" spans="1:5" ht="38.25" customHeight="1">
      <c r="A20" s="4" t="s">
        <v>61</v>
      </c>
      <c r="B20" s="1" t="s">
        <v>62</v>
      </c>
      <c r="C20" s="10">
        <v>885</v>
      </c>
      <c r="D20" s="10">
        <v>660.9</v>
      </c>
      <c r="E20" s="10">
        <f t="shared" si="0"/>
        <v>74.67796610169492</v>
      </c>
    </row>
    <row r="21" spans="1:5" ht="17.25" customHeight="1">
      <c r="A21" s="4" t="s">
        <v>64</v>
      </c>
      <c r="B21" s="1" t="s">
        <v>63</v>
      </c>
      <c r="C21" s="10">
        <f>C22</f>
        <v>475</v>
      </c>
      <c r="D21" s="10">
        <f>D22</f>
        <v>487.9</v>
      </c>
      <c r="E21" s="10">
        <f t="shared" si="0"/>
        <v>102.71578947368421</v>
      </c>
    </row>
    <row r="22" spans="1:5" ht="39" customHeight="1">
      <c r="A22" s="4" t="s">
        <v>65</v>
      </c>
      <c r="B22" s="1" t="s">
        <v>66</v>
      </c>
      <c r="C22" s="10">
        <v>475</v>
      </c>
      <c r="D22" s="10">
        <v>487.9</v>
      </c>
      <c r="E22" s="10">
        <f t="shared" si="0"/>
        <v>102.71578947368421</v>
      </c>
    </row>
    <row r="23" spans="1:5" s="19" customFormat="1" ht="18" customHeight="1">
      <c r="A23" s="30" t="s">
        <v>31</v>
      </c>
      <c r="B23" s="31" t="s">
        <v>19</v>
      </c>
      <c r="C23" s="9">
        <f>C24</f>
        <v>10.8</v>
      </c>
      <c r="D23" s="9">
        <f>D24</f>
        <v>5.3</v>
      </c>
      <c r="E23" s="9">
        <f t="shared" si="0"/>
        <v>49.07407407407407</v>
      </c>
    </row>
    <row r="24" spans="1:5" ht="39" customHeight="1">
      <c r="A24" s="4" t="s">
        <v>32</v>
      </c>
      <c r="B24" s="1" t="s">
        <v>20</v>
      </c>
      <c r="C24" s="10">
        <f>C25</f>
        <v>10.8</v>
      </c>
      <c r="D24" s="10">
        <f>D25</f>
        <v>5.3</v>
      </c>
      <c r="E24" s="10">
        <f t="shared" si="0"/>
        <v>49.07407407407407</v>
      </c>
    </row>
    <row r="25" spans="1:5" ht="63" customHeight="1">
      <c r="A25" s="4" t="s">
        <v>33</v>
      </c>
      <c r="B25" s="1" t="s">
        <v>22</v>
      </c>
      <c r="C25" s="10">
        <v>10.8</v>
      </c>
      <c r="D25" s="10">
        <v>5.3</v>
      </c>
      <c r="E25" s="10">
        <f t="shared" si="0"/>
        <v>49.07407407407407</v>
      </c>
    </row>
    <row r="26" spans="1:5" ht="29.25" customHeight="1">
      <c r="A26" s="23" t="s">
        <v>43</v>
      </c>
      <c r="B26" s="24" t="s">
        <v>44</v>
      </c>
      <c r="C26" s="38">
        <v>26</v>
      </c>
      <c r="D26" s="38">
        <v>15.5</v>
      </c>
      <c r="E26" s="38">
        <f t="shared" si="0"/>
        <v>59.61538461538461</v>
      </c>
    </row>
    <row r="27" spans="1:5" ht="15.75" customHeight="1">
      <c r="A27" s="4" t="s">
        <v>45</v>
      </c>
      <c r="B27" s="1" t="s">
        <v>46</v>
      </c>
      <c r="C27" s="10">
        <v>26</v>
      </c>
      <c r="D27" s="10">
        <v>15.5</v>
      </c>
      <c r="E27" s="10">
        <f t="shared" si="0"/>
        <v>59.61538461538461</v>
      </c>
    </row>
    <row r="28" spans="1:5" ht="25.5" customHeight="1">
      <c r="A28" s="4" t="s">
        <v>49</v>
      </c>
      <c r="B28" s="1" t="s">
        <v>47</v>
      </c>
      <c r="C28" s="10">
        <v>26</v>
      </c>
      <c r="D28" s="10">
        <v>15.5</v>
      </c>
      <c r="E28" s="10">
        <f t="shared" si="0"/>
        <v>59.61538461538461</v>
      </c>
    </row>
    <row r="29" spans="1:5" ht="39" customHeight="1">
      <c r="A29" s="4" t="s">
        <v>48</v>
      </c>
      <c r="B29" s="1" t="s">
        <v>69</v>
      </c>
      <c r="C29" s="10">
        <v>26</v>
      </c>
      <c r="D29" s="10">
        <v>15.5</v>
      </c>
      <c r="E29" s="10">
        <f t="shared" si="0"/>
        <v>59.61538461538461</v>
      </c>
    </row>
    <row r="30" spans="1:5" s="19" customFormat="1" ht="17.25" customHeight="1">
      <c r="A30" s="30" t="s">
        <v>56</v>
      </c>
      <c r="B30" s="41" t="s">
        <v>54</v>
      </c>
      <c r="C30" s="9">
        <f>C31+C32</f>
        <v>3.2</v>
      </c>
      <c r="D30" s="9">
        <f>D31+D32</f>
        <v>1.2</v>
      </c>
      <c r="E30" s="9">
        <f t="shared" si="0"/>
        <v>37.49999999999999</v>
      </c>
    </row>
    <row r="31" spans="1:5" s="19" customFormat="1" ht="51.75" customHeight="1">
      <c r="A31" s="42" t="s">
        <v>75</v>
      </c>
      <c r="B31" s="43" t="s">
        <v>76</v>
      </c>
      <c r="C31" s="44">
        <v>1.2</v>
      </c>
      <c r="D31" s="44">
        <v>1.2</v>
      </c>
      <c r="E31" s="44">
        <f t="shared" si="0"/>
        <v>100</v>
      </c>
    </row>
    <row r="32" spans="1:5" ht="37.5" customHeight="1">
      <c r="A32" s="4" t="s">
        <v>57</v>
      </c>
      <c r="B32" s="1" t="s">
        <v>55</v>
      </c>
      <c r="C32" s="10">
        <v>2</v>
      </c>
      <c r="D32" s="10">
        <v>0</v>
      </c>
      <c r="E32" s="10">
        <f t="shared" si="0"/>
        <v>0</v>
      </c>
    </row>
    <row r="33" spans="1:5" ht="21.75" customHeight="1">
      <c r="A33" s="23" t="s">
        <v>34</v>
      </c>
      <c r="B33" s="28" t="s">
        <v>23</v>
      </c>
      <c r="C33" s="45">
        <v>0</v>
      </c>
      <c r="D33" s="45">
        <v>0</v>
      </c>
      <c r="E33" s="45">
        <v>0</v>
      </c>
    </row>
    <row r="34" spans="1:5" ht="23.25" customHeight="1">
      <c r="A34" s="4" t="s">
        <v>35</v>
      </c>
      <c r="B34" s="32" t="s">
        <v>24</v>
      </c>
      <c r="C34" s="35" t="s">
        <v>25</v>
      </c>
      <c r="D34" s="35" t="s">
        <v>25</v>
      </c>
      <c r="E34" s="35" t="s">
        <v>25</v>
      </c>
    </row>
    <row r="35" spans="1:5" ht="27" customHeight="1">
      <c r="A35" s="4" t="s">
        <v>36</v>
      </c>
      <c r="B35" s="1" t="s">
        <v>70</v>
      </c>
      <c r="C35" s="35" t="s">
        <v>25</v>
      </c>
      <c r="D35" s="35" t="s">
        <v>25</v>
      </c>
      <c r="E35" s="35" t="s">
        <v>25</v>
      </c>
    </row>
    <row r="36" spans="1:5" ht="24" customHeight="1">
      <c r="A36" s="4" t="s">
        <v>37</v>
      </c>
      <c r="B36" s="32" t="s">
        <v>23</v>
      </c>
      <c r="C36" s="35" t="s">
        <v>25</v>
      </c>
      <c r="D36" s="35" t="s">
        <v>25</v>
      </c>
      <c r="E36" s="35" t="s">
        <v>25</v>
      </c>
    </row>
    <row r="37" spans="1:5" ht="21.75" customHeight="1">
      <c r="A37" s="4" t="s">
        <v>38</v>
      </c>
      <c r="B37" s="32" t="s">
        <v>71</v>
      </c>
      <c r="C37" s="35" t="s">
        <v>25</v>
      </c>
      <c r="D37" s="35" t="s">
        <v>25</v>
      </c>
      <c r="E37" s="35" t="s">
        <v>25</v>
      </c>
    </row>
    <row r="38" spans="1:5" s="15" customFormat="1" ht="14.25">
      <c r="A38" s="12"/>
      <c r="B38" s="13" t="s">
        <v>13</v>
      </c>
      <c r="C38" s="9">
        <f>C11+C15+C23+C33+C30+C26</f>
        <v>1910</v>
      </c>
      <c r="D38" s="9">
        <f>D11+D15+D23+D33+D30+D26</f>
        <v>1561.6</v>
      </c>
      <c r="E38" s="9">
        <f t="shared" si="0"/>
        <v>81.75916230366491</v>
      </c>
    </row>
    <row r="39" spans="1:5" s="17" customFormat="1" ht="17.25" customHeight="1">
      <c r="A39" s="20" t="s">
        <v>26</v>
      </c>
      <c r="B39" s="21" t="s">
        <v>15</v>
      </c>
      <c r="C39" s="22">
        <f>C40+C42+C44</f>
        <v>5987.699999999999</v>
      </c>
      <c r="D39" s="22">
        <f>D40+D42+D44</f>
        <v>3940.6</v>
      </c>
      <c r="E39" s="22">
        <f t="shared" si="0"/>
        <v>65.8115804065</v>
      </c>
    </row>
    <row r="40" spans="1:5" s="17" customFormat="1" ht="28.5">
      <c r="A40" s="23" t="s">
        <v>27</v>
      </c>
      <c r="B40" s="24" t="s">
        <v>16</v>
      </c>
      <c r="C40" s="22">
        <f>C41</f>
        <v>4749.4</v>
      </c>
      <c r="D40" s="22">
        <f>D41</f>
        <v>3561</v>
      </c>
      <c r="E40" s="22">
        <f t="shared" si="0"/>
        <v>74.97789194424558</v>
      </c>
    </row>
    <row r="41" spans="1:5" s="18" customFormat="1" ht="25.5" customHeight="1">
      <c r="A41" s="33" t="s">
        <v>41</v>
      </c>
      <c r="B41" s="26" t="s">
        <v>74</v>
      </c>
      <c r="C41" s="25">
        <v>4749.4</v>
      </c>
      <c r="D41" s="25">
        <v>3561</v>
      </c>
      <c r="E41" s="25">
        <f t="shared" si="0"/>
        <v>74.97789194424558</v>
      </c>
    </row>
    <row r="42" spans="1:5" s="17" customFormat="1" ht="27.75" customHeight="1">
      <c r="A42" s="23" t="s">
        <v>28</v>
      </c>
      <c r="B42" s="27" t="s">
        <v>17</v>
      </c>
      <c r="C42" s="22">
        <f>SUM(C43)</f>
        <v>74.9</v>
      </c>
      <c r="D42" s="22">
        <f>SUM(D43)</f>
        <v>43.6</v>
      </c>
      <c r="E42" s="22">
        <f t="shared" si="0"/>
        <v>58.2109479305741</v>
      </c>
    </row>
    <row r="43" spans="1:5" s="18" customFormat="1" ht="39.75" customHeight="1">
      <c r="A43" s="33" t="s">
        <v>39</v>
      </c>
      <c r="B43" s="34" t="s">
        <v>72</v>
      </c>
      <c r="C43" s="25">
        <v>74.9</v>
      </c>
      <c r="D43" s="25">
        <v>43.6</v>
      </c>
      <c r="E43" s="25">
        <f t="shared" si="0"/>
        <v>58.2109479305741</v>
      </c>
    </row>
    <row r="44" spans="1:5" s="18" customFormat="1" ht="14.25" customHeight="1">
      <c r="A44" s="23" t="s">
        <v>30</v>
      </c>
      <c r="B44" s="27" t="s">
        <v>29</v>
      </c>
      <c r="C44" s="22">
        <f>C46+C45</f>
        <v>1163.4</v>
      </c>
      <c r="D44" s="22">
        <f>D46+D45</f>
        <v>336</v>
      </c>
      <c r="E44" s="22">
        <f t="shared" si="0"/>
        <v>28.880866425992778</v>
      </c>
    </row>
    <row r="45" spans="1:5" s="18" customFormat="1" ht="61.5" customHeight="1">
      <c r="A45" s="33" t="s">
        <v>67</v>
      </c>
      <c r="B45" s="34" t="s">
        <v>68</v>
      </c>
      <c r="C45" s="25">
        <v>80</v>
      </c>
      <c r="D45" s="25">
        <v>36</v>
      </c>
      <c r="E45" s="25">
        <f t="shared" si="0"/>
        <v>45</v>
      </c>
    </row>
    <row r="46" spans="1:5" s="18" customFormat="1" ht="27" customHeight="1">
      <c r="A46" s="33" t="s">
        <v>40</v>
      </c>
      <c r="B46" s="34" t="s">
        <v>73</v>
      </c>
      <c r="C46" s="25">
        <v>1083.4</v>
      </c>
      <c r="D46" s="25">
        <v>300</v>
      </c>
      <c r="E46" s="25">
        <f t="shared" si="0"/>
        <v>27.69060365515968</v>
      </c>
    </row>
    <row r="47" spans="1:5" ht="15.75">
      <c r="A47" s="46" t="s">
        <v>18</v>
      </c>
      <c r="B47" s="46"/>
      <c r="C47" s="29">
        <f>C38+C39</f>
        <v>7897.699999999999</v>
      </c>
      <c r="D47" s="29">
        <f>D38+D39</f>
        <v>5502.2</v>
      </c>
      <c r="E47" s="29">
        <f t="shared" si="0"/>
        <v>69.66838446636363</v>
      </c>
    </row>
  </sheetData>
  <mergeCells count="7">
    <mergeCell ref="C4:E4"/>
    <mergeCell ref="C5:E5"/>
    <mergeCell ref="A7:E7"/>
    <mergeCell ref="A47:B47"/>
    <mergeCell ref="C1:E1"/>
    <mergeCell ref="C2:E2"/>
    <mergeCell ref="C3:E3"/>
  </mergeCells>
  <printOptions/>
  <pageMargins left="0.4" right="0.1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2015-10-09T07:13:52Z</cp:lastPrinted>
  <dcterms:created xsi:type="dcterms:W3CDTF">1996-10-08T23:32:33Z</dcterms:created>
  <dcterms:modified xsi:type="dcterms:W3CDTF">2015-10-09T07:15:10Z</dcterms:modified>
  <cp:category/>
  <cp:version/>
  <cp:contentType/>
  <cp:contentStatus/>
</cp:coreProperties>
</file>