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0"/>
  </bookViews>
  <sheets>
    <sheet name="функц_стр_ра Сарыево" sheetId="1" r:id="rId1"/>
  </sheets>
  <definedNames>
    <definedName name="_xlnm.Print_Titles" localSheetId="0">'функц_стр_ра Сарыево'!$14:$16</definedName>
  </definedNames>
  <calcPr fullCalcOnLoad="1"/>
</workbook>
</file>

<file path=xl/sharedStrings.xml><?xml version="1.0" encoding="utf-8"?>
<sst xmlns="http://schemas.openxmlformats.org/spreadsheetml/2006/main" count="486" uniqueCount="144">
  <si>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</si>
  <si>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</si>
  <si>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</si>
  <si>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</si>
  <si>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</si>
  <si>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</si>
  <si>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</si>
  <si>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</si>
  <si>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</si>
  <si>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</si>
  <si>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</si>
  <si>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</si>
  <si>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</si>
  <si>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</si>
  <si>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</si>
  <si>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</si>
  <si>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</si>
  <si>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</si>
  <si>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</si>
  <si>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</si>
  <si>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</si>
  <si>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</si>
  <si>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</si>
  <si>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</si>
  <si>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</si>
  <si>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</si>
  <si>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</si>
  <si>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</si>
  <si>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</si>
  <si>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</si>
  <si>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</si>
  <si>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</si>
  <si>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</si>
  <si>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1100</t>
  </si>
  <si>
    <t>Всего расходов по бюджету</t>
  </si>
  <si>
    <t>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</si>
  <si>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</si>
  <si>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</si>
  <si>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Администрация муниципального образования Сарыевское Вязниковского района Владимирской области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</si>
  <si>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</si>
  <si>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Образование</t>
  </si>
  <si>
    <t>0700</t>
  </si>
  <si>
    <t>Молодежная политика и оздоровление детей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</si>
  <si>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</si>
  <si>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</si>
  <si>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(тыс.руб)</t>
  </si>
  <si>
    <t>% исполнения</t>
  </si>
  <si>
    <t>Приложение № 4</t>
  </si>
  <si>
    <t xml:space="preserve">депутатов муниципального образования </t>
  </si>
  <si>
    <t>Сарыевское Вязниковского района</t>
  </si>
  <si>
    <t xml:space="preserve">к  решению Совета народных 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</si>
  <si>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</si>
  <si>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</si>
  <si>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</si>
  <si>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0400</t>
  </si>
  <si>
    <t>Дорожное хозяйство (дорожные фонды)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</si>
  <si>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</si>
  <si>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</si>
  <si>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</si>
  <si>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</si>
  <si>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</si>
  <si>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</si>
  <si>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 xml:space="preserve">Физическая культура </t>
  </si>
  <si>
    <t>1101</t>
  </si>
  <si>
    <t>Другие вопросы в области культуры, кинематографии</t>
  </si>
  <si>
    <t>0804</t>
  </si>
  <si>
    <t>от "__"_______   2015 г  №____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</si>
  <si>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</si>
  <si>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</si>
  <si>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</si>
  <si>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</si>
  <si>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</si>
  <si>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</si>
  <si>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</si>
  <si>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</si>
  <si>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</si>
  <si>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</si>
  <si>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</si>
  <si>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Другие общегосударственные вопросы</t>
  </si>
  <si>
    <t>0113</t>
  </si>
  <si>
    <t>Содержание имущества, находящегося в собственности муниципального образования Сарыевское, и приобретение имущества в муниципальную собственность в 2014-2016 годах</t>
  </si>
  <si>
    <t>9995118</t>
  </si>
  <si>
    <t>Межбюджетные трансферты</t>
  </si>
  <si>
    <t>"Обеспечение охраны жизни людей на водных объектах муниципального образования Сарыевское на 2013-2015 годы"</t>
  </si>
  <si>
    <t>7950005</t>
  </si>
  <si>
    <t>Жилищное хозяйство</t>
  </si>
  <si>
    <t>0501</t>
  </si>
  <si>
    <t>Организация и содержание мест захоронения</t>
  </si>
  <si>
    <t>"Сохранение и реконструкция военно-мемориальных объектов муниципального образования Сарыевское на 2011-2015 годы"</t>
  </si>
  <si>
    <t>"Об организации общественных работ в муниципальном образовании Сарыевское на 2013-2015 годы"</t>
  </si>
  <si>
    <t>300</t>
  </si>
  <si>
    <t>Социтальное обеспечение и иные выплаты населению</t>
  </si>
  <si>
    <t xml:space="preserve">Исполнение бюджета муниципального образования Сарыевское Вязниковского района Владимирской области за 2015 год по разделам, подразделам, целевым статьям и видам расходов классификации расходов бюджета </t>
  </si>
  <si>
    <t>План на 2015 год</t>
  </si>
  <si>
    <t>Исполнено за 2015 г</t>
  </si>
  <si>
    <t>9910011</t>
  </si>
  <si>
    <t>9920011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</si>
  <si>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</si>
  <si>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</si>
  <si>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</si>
  <si>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</si>
  <si>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</si>
  <si>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840</t>
  </si>
  <si>
    <t>9990030</t>
  </si>
  <si>
    <t>Иные межбюджетные трансферты</t>
  </si>
  <si>
    <t>540</t>
  </si>
  <si>
    <t>Резервные средства</t>
  </si>
  <si>
    <t>9990020</t>
  </si>
  <si>
    <t>Муниципальные программы муниципальных образований</t>
  </si>
  <si>
    <t>0160000</t>
  </si>
  <si>
    <t>850</t>
  </si>
  <si>
    <t>0260000</t>
  </si>
  <si>
    <t>"Пожарная безопасность на 2013-2015 годы муниципального образования Сарыевское"</t>
  </si>
  <si>
    <t>0360000</t>
  </si>
  <si>
    <t>110</t>
  </si>
  <si>
    <t>"Содержание автомобильных дорог общего пользования местного значения муниципального образования Сарыевское Вязниковского района на 2015-2017 годы"</t>
  </si>
  <si>
    <t>0460000</t>
  </si>
  <si>
    <t>Другие вопросы в области национальной экономики</t>
  </si>
  <si>
    <t>"Оформление земельных участков, образуемых в счет земельных долей, находящихся в муниципальной собственности муниципального образования Сарыевское на 2015-2017 годы"</t>
  </si>
  <si>
    <t>0412</t>
  </si>
  <si>
    <t>1960000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</si>
  <si>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2013-2015 годы"</t>
  </si>
  <si>
    <t>1060000</t>
  </si>
  <si>
    <t>000000</t>
  </si>
  <si>
    <t>0560000</t>
  </si>
  <si>
    <t>"Формирование доступной среды жизнедеятельности для инвалидов муниципального образования Сарыевское Вязниковского района Владимирской области на 2012-2015 годы"</t>
  </si>
  <si>
    <t>066000</t>
  </si>
  <si>
    <t>0660000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</si>
  <si>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</si>
  <si>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>0760000</t>
  </si>
  <si>
    <t>в том числе:</t>
  </si>
  <si>
    <t>0760001</t>
  </si>
  <si>
    <t>0760002</t>
  </si>
  <si>
    <t>0760004</t>
  </si>
  <si>
    <t>0860000</t>
  </si>
  <si>
    <t>в том числе на доведение заработной платы до средней областной (областной бюджет)</t>
  </si>
  <si>
    <t xml:space="preserve"> иные межбюджетные трансферты</t>
  </si>
  <si>
    <t>Иные межбюджетные транферты</t>
  </si>
  <si>
    <t>9990041</t>
  </si>
  <si>
    <t>Публичные нормативные социальные выплаты гражданам</t>
  </si>
  <si>
    <t>310</t>
  </si>
  <si>
    <t>9990042</t>
  </si>
  <si>
    <t>870</t>
  </si>
  <si>
    <t>Расходы на выплаты персоналу казенных учреждений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</si>
</sst>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5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justify" wrapText="1"/>
    </xf>
    <xf numFmtId="49" fontId="14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49" fontId="13" fillId="0" borderId="1" xfId="0" applyNumberFormat="1" applyFont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justify" wrapText="1"/>
    </xf>
    <xf numFmtId="49" fontId="13" fillId="0" borderId="3" xfId="0" applyNumberFormat="1" applyFont="1" applyBorder="1" applyAlignment="1">
      <alignment horizontal="justify" wrapText="1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8" fillId="0" borderId="3" xfId="0" applyNumberFormat="1" applyFont="1" applyBorder="1" applyAlignment="1">
      <alignment horizontal="justify" wrapText="1"/>
    </xf>
    <xf numFmtId="164" fontId="14" fillId="0" borderId="4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justify" wrapText="1"/>
    </xf>
    <xf numFmtId="0" fontId="10" fillId="0" borderId="8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17" fillId="0" borderId="6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horizontal="justify" wrapText="1"/>
    </xf>
    <xf numFmtId="49" fontId="14" fillId="0" borderId="12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6" fillId="0" borderId="1" xfId="0" applyNumberFormat="1" applyFont="1" applyBorder="1" applyAlignment="1">
      <alignment horizontal="justify" wrapText="1"/>
    </xf>
    <xf numFmtId="164" fontId="18" fillId="0" borderId="6" xfId="0" applyNumberFormat="1" applyFont="1" applyBorder="1" applyAlignment="1">
      <alignment horizontal="center"/>
    </xf>
    <xf numFmtId="11" fontId="6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/>
    </xf>
    <xf numFmtId="49" fontId="6" fillId="0" borderId="3" xfId="0" applyNumberFormat="1" applyFont="1" applyBorder="1" applyAlignment="1">
      <alignment horizontal="justify" wrapText="1"/>
    </xf>
    <xf numFmtId="49" fontId="6" fillId="0" borderId="13" xfId="0" applyNumberFormat="1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justify" wrapText="1"/>
    </xf>
    <xf numFmtId="49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11" fontId="6" fillId="0" borderId="3" xfId="0" applyNumberFormat="1" applyFont="1" applyBorder="1" applyAlignment="1">
      <alignment horizontal="justify" wrapText="1"/>
    </xf>
    <xf numFmtId="0" fontId="18" fillId="0" borderId="0" xfId="0" applyFont="1" applyAlignment="1">
      <alignment/>
    </xf>
    <xf numFmtId="0" fontId="21" fillId="0" borderId="1" xfId="0" applyFont="1" applyBorder="1" applyAlignment="1">
      <alignment horizontal="justify"/>
    </xf>
    <xf numFmtId="49" fontId="21" fillId="0" borderId="1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/>
    </xf>
    <xf numFmtId="49" fontId="22" fillId="0" borderId="1" xfId="0" applyNumberFormat="1" applyFont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/>
    </xf>
    <xf numFmtId="49" fontId="23" fillId="0" borderId="1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49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1" fontId="2" fillId="0" borderId="3" xfId="0" applyNumberFormat="1" applyFont="1" applyBorder="1" applyAlignment="1">
      <alignment horizontal="justify" wrapText="1"/>
    </xf>
    <xf numFmtId="0" fontId="17" fillId="0" borderId="0" xfId="0" applyFont="1" applyAlignment="1">
      <alignment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justify" wrapText="1"/>
    </xf>
    <xf numFmtId="0" fontId="23" fillId="0" borderId="13" xfId="0" applyFont="1" applyBorder="1" applyAlignment="1">
      <alignment horizontal="justify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36"/>
  <sheetViews>
    <sheetView tabSelected="1" workbookViewId="0" topLeftCell="A123">
      <selection activeCell="F21" sqref="F21"/>
    </sheetView>
  </sheetViews>
  <sheetFormatPr defaultColWidth="9.00390625" defaultRowHeight="12.75"/>
  <cols>
    <col min="1" max="1" width="39.875" style="1" customWidth="1"/>
    <col min="2" max="2" width="8.625" style="0" customWidth="1"/>
    <col min="3" max="3" width="8.50390625" style="2" customWidth="1"/>
    <col min="4" max="4" width="9.00390625" style="2" customWidth="1"/>
    <col min="5" max="5" width="10.00390625" style="3" customWidth="1"/>
    <col min="6" max="7" width="9.50390625" style="0" customWidth="1"/>
  </cols>
  <sheetData>
    <row r="1" spans="1:7" ht="12.75" customHeight="1">
      <c r="A1" s="4"/>
      <c r="B1" s="5"/>
      <c r="C1" s="122" t="s">
        <v>47</v>
      </c>
      <c r="D1" s="122"/>
      <c r="E1" s="122"/>
      <c r="F1" s="122"/>
      <c r="G1" s="122"/>
    </row>
    <row r="2" spans="1:7" ht="8.25" customHeight="1">
      <c r="A2" s="4"/>
      <c r="B2" s="5"/>
      <c r="C2" s="122" t="s">
        <v>50</v>
      </c>
      <c r="D2" s="122"/>
      <c r="E2" s="122"/>
      <c r="F2" s="122"/>
      <c r="G2" s="122"/>
    </row>
    <row r="3" spans="1:7" ht="3.75" customHeight="1">
      <c r="A3" s="4"/>
      <c r="B3" s="7"/>
      <c r="C3" s="122"/>
      <c r="D3" s="122"/>
      <c r="E3" s="122"/>
      <c r="F3" s="122"/>
      <c r="G3" s="122"/>
    </row>
    <row r="4" spans="1:7" ht="13.5" customHeight="1">
      <c r="A4" s="4"/>
      <c r="B4" s="7"/>
      <c r="C4" s="122" t="s">
        <v>48</v>
      </c>
      <c r="D4" s="122"/>
      <c r="E4" s="122"/>
      <c r="F4" s="122"/>
      <c r="G4" s="122"/>
    </row>
    <row r="5" spans="1:7" ht="13.5" customHeight="1">
      <c r="A5" s="4"/>
      <c r="B5" s="7"/>
      <c r="C5" s="122" t="s">
        <v>49</v>
      </c>
      <c r="D5" s="122"/>
      <c r="E5" s="122"/>
      <c r="F5" s="122"/>
      <c r="G5" s="122"/>
    </row>
    <row r="6" spans="1:7" ht="12" customHeight="1">
      <c r="A6" s="4"/>
      <c r="B6" s="5"/>
      <c r="C6" s="117" t="s">
        <v>66</v>
      </c>
      <c r="D6" s="117"/>
      <c r="E6" s="117"/>
      <c r="F6" s="117"/>
      <c r="G6" s="117"/>
    </row>
    <row r="7" spans="1:5" ht="12.75" customHeight="1" hidden="1">
      <c r="A7" s="4"/>
      <c r="B7" s="5"/>
      <c r="C7" s="35"/>
      <c r="D7" s="35"/>
      <c r="E7" s="35"/>
    </row>
    <row r="8" spans="1:5" ht="12.75" customHeight="1" hidden="1">
      <c r="A8" s="4"/>
      <c r="B8" s="5"/>
      <c r="C8" s="35"/>
      <c r="D8" s="35"/>
      <c r="E8" s="35"/>
    </row>
    <row r="9" spans="1:5" ht="6.75" customHeight="1">
      <c r="A9" s="4"/>
      <c r="B9" s="5"/>
      <c r="C9" s="6"/>
      <c r="D9" s="8"/>
      <c r="E9" s="8"/>
    </row>
    <row r="10" spans="1:7" ht="25.5" customHeight="1">
      <c r="A10" s="123" t="s">
        <v>92</v>
      </c>
      <c r="B10" s="123"/>
      <c r="C10" s="123"/>
      <c r="D10" s="123"/>
      <c r="E10" s="123"/>
      <c r="F10" s="123"/>
      <c r="G10" s="123"/>
    </row>
    <row r="11" spans="1:7" ht="23.25" customHeight="1">
      <c r="A11" s="123"/>
      <c r="B11" s="123"/>
      <c r="C11" s="123"/>
      <c r="D11" s="123"/>
      <c r="E11" s="123"/>
      <c r="F11" s="123"/>
      <c r="G11" s="123"/>
    </row>
    <row r="12" spans="1:5" ht="3" customHeight="1">
      <c r="A12" s="124"/>
      <c r="B12" s="124"/>
      <c r="C12" s="124"/>
      <c r="D12" s="124"/>
      <c r="E12" s="124"/>
    </row>
    <row r="13" spans="1:7" ht="12.75">
      <c r="A13" s="10"/>
      <c r="B13" s="9"/>
      <c r="C13" s="9"/>
      <c r="D13" s="9"/>
      <c r="E13" s="9"/>
      <c r="F13" s="2"/>
      <c r="G13" s="57" t="s">
        <v>45</v>
      </c>
    </row>
    <row r="14" spans="1:7" ht="12.75" customHeight="1">
      <c r="A14" s="115" t="s">
        <v>0</v>
      </c>
      <c r="B14" s="116" t="s">
        <v>1</v>
      </c>
      <c r="C14" s="118" t="s">
        <v>2</v>
      </c>
      <c r="D14" s="118" t="s">
        <v>3</v>
      </c>
      <c r="E14" s="121" t="s">
        <v>93</v>
      </c>
      <c r="F14" s="119" t="s">
        <v>94</v>
      </c>
      <c r="G14" s="119" t="s">
        <v>46</v>
      </c>
    </row>
    <row r="15" spans="1:7" ht="12.75" customHeight="1">
      <c r="A15" s="115"/>
      <c r="B15" s="116"/>
      <c r="C15" s="118"/>
      <c r="D15" s="118"/>
      <c r="E15" s="121"/>
      <c r="F15" s="120"/>
      <c r="G15" s="120"/>
    </row>
    <row r="16" spans="1:7" ht="12" customHeight="1">
      <c r="A16" s="55">
        <v>1</v>
      </c>
      <c r="B16" s="11">
        <v>2</v>
      </c>
      <c r="C16" s="11">
        <v>3</v>
      </c>
      <c r="D16" s="11">
        <v>4</v>
      </c>
      <c r="E16" s="56">
        <v>5</v>
      </c>
      <c r="F16" s="43">
        <v>6</v>
      </c>
      <c r="G16" s="43">
        <v>7</v>
      </c>
    </row>
    <row r="17" spans="1:7" ht="18" customHeight="1">
      <c r="A17" s="22" t="s">
        <v>4</v>
      </c>
      <c r="B17" s="23" t="s">
        <v>5</v>
      </c>
      <c r="C17" s="23" t="s">
        <v>6</v>
      </c>
      <c r="D17" s="23" t="s">
        <v>7</v>
      </c>
      <c r="E17" s="37">
        <f>E18+E21+E29+E39</f>
        <v>3010.5</v>
      </c>
      <c r="F17" s="49">
        <f>F18+F21+F29+F39</f>
        <v>3010.2000000000003</v>
      </c>
      <c r="G17" s="49">
        <f aca="true" t="shared" si="0" ref="G17:G54">F17/E17*100</f>
        <v>99.99003487792726</v>
      </c>
    </row>
    <row r="18" spans="1:7" s="12" customFormat="1" ht="39.75" customHeight="1">
      <c r="A18" s="24" t="s">
        <v>8</v>
      </c>
      <c r="B18" s="21" t="s">
        <v>9</v>
      </c>
      <c r="C18" s="21" t="s">
        <v>6</v>
      </c>
      <c r="D18" s="21" t="s">
        <v>7</v>
      </c>
      <c r="E18" s="38">
        <f>E20</f>
        <v>476.8</v>
      </c>
      <c r="F18" s="44">
        <f>F20</f>
        <v>476.8</v>
      </c>
      <c r="G18" s="47">
        <f t="shared" si="0"/>
        <v>100</v>
      </c>
    </row>
    <row r="19" spans="1:7" s="13" customFormat="1" ht="15" customHeight="1">
      <c r="A19" s="73" t="s">
        <v>10</v>
      </c>
      <c r="B19" s="74" t="s">
        <v>9</v>
      </c>
      <c r="C19" s="74" t="s">
        <v>95</v>
      </c>
      <c r="D19" s="74" t="s">
        <v>7</v>
      </c>
      <c r="E19" s="41">
        <f>E20</f>
        <v>476.8</v>
      </c>
      <c r="F19" s="75">
        <f>F20</f>
        <v>476.8</v>
      </c>
      <c r="G19" s="48">
        <f t="shared" si="0"/>
        <v>100</v>
      </c>
    </row>
    <row r="20" spans="1:7" s="13" customFormat="1" ht="40.5" customHeight="1">
      <c r="A20" s="66" t="s">
        <v>68</v>
      </c>
      <c r="B20" s="62" t="s">
        <v>9</v>
      </c>
      <c r="C20" s="62" t="s">
        <v>95</v>
      </c>
      <c r="D20" s="62" t="s">
        <v>67</v>
      </c>
      <c r="E20" s="63">
        <v>476.8</v>
      </c>
      <c r="F20" s="67">
        <v>476.8</v>
      </c>
      <c r="G20" s="65">
        <f>F20/E20*100</f>
        <v>100</v>
      </c>
    </row>
    <row r="21" spans="1:7" s="15" customFormat="1" ht="78.75" customHeight="1">
      <c r="A21" s="24" t="s">
        <v>11</v>
      </c>
      <c r="B21" s="21" t="s">
        <v>12</v>
      </c>
      <c r="C21" s="21" t="s">
        <v>6</v>
      </c>
      <c r="D21" s="21" t="s">
        <v>7</v>
      </c>
      <c r="E21" s="38">
        <f>E22</f>
        <v>1751.6</v>
      </c>
      <c r="F21" s="38">
        <f>F22</f>
        <v>1751.5</v>
      </c>
      <c r="G21" s="46">
        <f t="shared" si="0"/>
        <v>99.9942909340032</v>
      </c>
    </row>
    <row r="22" spans="1:7" s="14" customFormat="1" ht="36.75" customHeight="1">
      <c r="A22" s="76" t="s">
        <v>38</v>
      </c>
      <c r="B22" s="74" t="s">
        <v>12</v>
      </c>
      <c r="C22" s="74" t="s">
        <v>96</v>
      </c>
      <c r="D22" s="74" t="s">
        <v>7</v>
      </c>
      <c r="E22" s="41">
        <v>1751.6</v>
      </c>
      <c r="F22" s="77">
        <f>F23+F25+F27</f>
        <v>1751.5</v>
      </c>
      <c r="G22" s="77">
        <f t="shared" si="0"/>
        <v>99.9942909340032</v>
      </c>
    </row>
    <row r="23" spans="1:7" s="14" customFormat="1" ht="40.5" customHeight="1">
      <c r="A23" s="61" t="s">
        <v>68</v>
      </c>
      <c r="B23" s="62" t="s">
        <v>12</v>
      </c>
      <c r="C23" s="62" t="s">
        <v>96</v>
      </c>
      <c r="D23" s="62" t="s">
        <v>67</v>
      </c>
      <c r="E23" s="63">
        <v>1554.7</v>
      </c>
      <c r="F23" s="64">
        <v>1554.7</v>
      </c>
      <c r="G23" s="64">
        <f t="shared" si="0"/>
        <v>100</v>
      </c>
    </row>
    <row r="24" spans="1:7" s="14" customFormat="1" ht="21.75" customHeight="1">
      <c r="A24" s="61" t="s">
        <v>97</v>
      </c>
      <c r="B24" s="62" t="s">
        <v>12</v>
      </c>
      <c r="C24" s="62" t="s">
        <v>96</v>
      </c>
      <c r="D24" s="62" t="s">
        <v>98</v>
      </c>
      <c r="E24" s="63">
        <v>1554.7</v>
      </c>
      <c r="F24" s="64">
        <v>1554.7</v>
      </c>
      <c r="G24" s="64">
        <v>100</v>
      </c>
    </row>
    <row r="25" spans="1:7" s="14" customFormat="1" ht="20.25" customHeight="1">
      <c r="A25" s="61" t="s">
        <v>71</v>
      </c>
      <c r="B25" s="62" t="s">
        <v>12</v>
      </c>
      <c r="C25" s="62" t="s">
        <v>96</v>
      </c>
      <c r="D25" s="62" t="s">
        <v>69</v>
      </c>
      <c r="E25" s="63">
        <v>195.1</v>
      </c>
      <c r="F25" s="64">
        <v>195</v>
      </c>
      <c r="G25" s="64">
        <f t="shared" si="0"/>
        <v>99.94874423372629</v>
      </c>
    </row>
    <row r="26" spans="1:7" s="14" customFormat="1" ht="24" customHeight="1">
      <c r="A26" s="61" t="s">
        <v>99</v>
      </c>
      <c r="B26" s="62" t="s">
        <v>12</v>
      </c>
      <c r="C26" s="62" t="s">
        <v>96</v>
      </c>
      <c r="D26" s="62" t="s">
        <v>100</v>
      </c>
      <c r="E26" s="63">
        <v>195.1</v>
      </c>
      <c r="F26" s="64">
        <v>195</v>
      </c>
      <c r="G26" s="64">
        <f t="shared" si="0"/>
        <v>99.94874423372629</v>
      </c>
    </row>
    <row r="27" spans="1:7" s="14" customFormat="1" ht="14.25" customHeight="1">
      <c r="A27" s="61" t="s">
        <v>72</v>
      </c>
      <c r="B27" s="62" t="s">
        <v>12</v>
      </c>
      <c r="C27" s="62" t="s">
        <v>96</v>
      </c>
      <c r="D27" s="62" t="s">
        <v>70</v>
      </c>
      <c r="E27" s="63">
        <v>1.8</v>
      </c>
      <c r="F27" s="64">
        <v>1.8</v>
      </c>
      <c r="G27" s="64">
        <f t="shared" si="0"/>
        <v>100</v>
      </c>
    </row>
    <row r="28" spans="1:7" s="14" customFormat="1" ht="14.25" customHeight="1">
      <c r="A28" s="61" t="s">
        <v>101</v>
      </c>
      <c r="B28" s="62" t="s">
        <v>12</v>
      </c>
      <c r="C28" s="62" t="s">
        <v>96</v>
      </c>
      <c r="D28" s="62" t="s">
        <v>102</v>
      </c>
      <c r="E28" s="63">
        <v>1.8</v>
      </c>
      <c r="F28" s="64">
        <v>1.8</v>
      </c>
      <c r="G28" s="64">
        <f t="shared" si="0"/>
        <v>100</v>
      </c>
    </row>
    <row r="29" spans="1:7" s="14" customFormat="1" ht="53.25" customHeight="1">
      <c r="A29" s="25" t="s">
        <v>51</v>
      </c>
      <c r="B29" s="21" t="s">
        <v>52</v>
      </c>
      <c r="C29" s="21" t="s">
        <v>6</v>
      </c>
      <c r="D29" s="21" t="s">
        <v>7</v>
      </c>
      <c r="E29" s="38">
        <v>175</v>
      </c>
      <c r="F29" s="47">
        <v>175</v>
      </c>
      <c r="G29" s="47">
        <f t="shared" si="0"/>
        <v>100</v>
      </c>
    </row>
    <row r="30" spans="1:7" s="14" customFormat="1" ht="85.5" customHeight="1">
      <c r="A30" s="78" t="s">
        <v>36</v>
      </c>
      <c r="B30" s="74" t="s">
        <v>52</v>
      </c>
      <c r="C30" s="74" t="s">
        <v>103</v>
      </c>
      <c r="D30" s="74" t="s">
        <v>7</v>
      </c>
      <c r="E30" s="41">
        <v>175</v>
      </c>
      <c r="F30" s="77">
        <v>175</v>
      </c>
      <c r="G30" s="77">
        <f t="shared" si="0"/>
        <v>100</v>
      </c>
    </row>
    <row r="31" spans="1:7" s="14" customFormat="1" ht="19.5" customHeight="1">
      <c r="A31" s="61" t="s">
        <v>82</v>
      </c>
      <c r="B31" s="62" t="s">
        <v>52</v>
      </c>
      <c r="C31" s="62" t="s">
        <v>103</v>
      </c>
      <c r="D31" s="62" t="s">
        <v>73</v>
      </c>
      <c r="E31" s="63">
        <v>175</v>
      </c>
      <c r="F31" s="64">
        <v>175</v>
      </c>
      <c r="G31" s="64">
        <f t="shared" si="0"/>
        <v>100</v>
      </c>
    </row>
    <row r="32" spans="1:7" s="14" customFormat="1" ht="19.5" customHeight="1">
      <c r="A32" s="61" t="s">
        <v>104</v>
      </c>
      <c r="B32" s="62" t="s">
        <v>52</v>
      </c>
      <c r="C32" s="62" t="s">
        <v>103</v>
      </c>
      <c r="D32" s="62" t="s">
        <v>105</v>
      </c>
      <c r="E32" s="101">
        <v>175</v>
      </c>
      <c r="F32" s="100">
        <v>175</v>
      </c>
      <c r="G32" s="64">
        <f t="shared" si="0"/>
        <v>100</v>
      </c>
    </row>
    <row r="33" spans="1:7" s="14" customFormat="1" ht="19.5" customHeight="1">
      <c r="A33" s="25" t="s">
        <v>74</v>
      </c>
      <c r="B33" s="21" t="s">
        <v>75</v>
      </c>
      <c r="C33" s="21" t="s">
        <v>6</v>
      </c>
      <c r="D33" s="21" t="s">
        <v>7</v>
      </c>
      <c r="E33" s="38">
        <v>0</v>
      </c>
      <c r="F33" s="38">
        <v>0</v>
      </c>
      <c r="G33" s="47">
        <v>0</v>
      </c>
    </row>
    <row r="34" spans="1:7" s="14" customFormat="1" ht="19.5" customHeight="1">
      <c r="A34" s="76" t="s">
        <v>74</v>
      </c>
      <c r="B34" s="74" t="s">
        <v>75</v>
      </c>
      <c r="C34" s="74" t="s">
        <v>6</v>
      </c>
      <c r="D34" s="74" t="s">
        <v>7</v>
      </c>
      <c r="E34" s="41">
        <v>0</v>
      </c>
      <c r="F34" s="41">
        <v>0</v>
      </c>
      <c r="G34" s="77">
        <v>0</v>
      </c>
    </row>
    <row r="35" spans="1:7" s="14" customFormat="1" ht="19.5" customHeight="1">
      <c r="A35" s="76" t="s">
        <v>76</v>
      </c>
      <c r="B35" s="74" t="s">
        <v>75</v>
      </c>
      <c r="C35" s="74" t="s">
        <v>6</v>
      </c>
      <c r="D35" s="74" t="s">
        <v>7</v>
      </c>
      <c r="E35" s="41">
        <v>0</v>
      </c>
      <c r="F35" s="41">
        <v>0</v>
      </c>
      <c r="G35" s="77">
        <v>0</v>
      </c>
    </row>
    <row r="36" spans="1:7" s="14" customFormat="1" ht="46.5" customHeight="1">
      <c r="A36" s="76" t="s">
        <v>77</v>
      </c>
      <c r="B36" s="74" t="s">
        <v>75</v>
      </c>
      <c r="C36" s="74" t="s">
        <v>107</v>
      </c>
      <c r="D36" s="74" t="s">
        <v>7</v>
      </c>
      <c r="E36" s="41">
        <v>0</v>
      </c>
      <c r="F36" s="41">
        <v>0</v>
      </c>
      <c r="G36" s="77">
        <v>0</v>
      </c>
    </row>
    <row r="37" spans="1:7" s="14" customFormat="1" ht="19.5" customHeight="1">
      <c r="A37" s="61" t="s">
        <v>72</v>
      </c>
      <c r="B37" s="62" t="s">
        <v>75</v>
      </c>
      <c r="C37" s="62" t="s">
        <v>107</v>
      </c>
      <c r="D37" s="62" t="s">
        <v>70</v>
      </c>
      <c r="E37" s="63">
        <v>0</v>
      </c>
      <c r="F37" s="63">
        <v>0</v>
      </c>
      <c r="G37" s="64">
        <v>0</v>
      </c>
    </row>
    <row r="38" spans="1:7" s="14" customFormat="1" ht="19.5" customHeight="1">
      <c r="A38" s="61" t="s">
        <v>106</v>
      </c>
      <c r="B38" s="62" t="s">
        <v>75</v>
      </c>
      <c r="C38" s="62" t="s">
        <v>107</v>
      </c>
      <c r="D38" s="62" t="s">
        <v>142</v>
      </c>
      <c r="E38" s="101">
        <v>0</v>
      </c>
      <c r="F38" s="102">
        <v>0</v>
      </c>
      <c r="G38" s="64">
        <v>0</v>
      </c>
    </row>
    <row r="39" spans="1:7" s="14" customFormat="1" ht="19.5" customHeight="1">
      <c r="A39" s="25" t="s">
        <v>78</v>
      </c>
      <c r="B39" s="21" t="s">
        <v>79</v>
      </c>
      <c r="C39" s="21" t="s">
        <v>6</v>
      </c>
      <c r="D39" s="21" t="s">
        <v>7</v>
      </c>
      <c r="E39" s="38">
        <v>607.1</v>
      </c>
      <c r="F39" s="47">
        <v>606.9</v>
      </c>
      <c r="G39" s="47">
        <f t="shared" si="0"/>
        <v>99.96705649810575</v>
      </c>
    </row>
    <row r="40" spans="1:7" s="14" customFormat="1" ht="28.5" customHeight="1">
      <c r="A40" s="76" t="s">
        <v>108</v>
      </c>
      <c r="B40" s="74" t="s">
        <v>79</v>
      </c>
      <c r="C40" s="74" t="s">
        <v>6</v>
      </c>
      <c r="D40" s="74" t="s">
        <v>7</v>
      </c>
      <c r="E40" s="41">
        <v>607.1</v>
      </c>
      <c r="F40" s="77">
        <v>606.9</v>
      </c>
      <c r="G40" s="77">
        <f t="shared" si="0"/>
        <v>99.96705649810575</v>
      </c>
    </row>
    <row r="41" spans="1:7" s="14" customFormat="1" ht="54" customHeight="1">
      <c r="A41" s="76" t="s">
        <v>80</v>
      </c>
      <c r="B41" s="74" t="s">
        <v>79</v>
      </c>
      <c r="C41" s="74" t="s">
        <v>109</v>
      </c>
      <c r="D41" s="74" t="s">
        <v>7</v>
      </c>
      <c r="E41" s="41">
        <v>607.1</v>
      </c>
      <c r="F41" s="77">
        <v>606.9</v>
      </c>
      <c r="G41" s="77">
        <f t="shared" si="0"/>
        <v>99.96705649810575</v>
      </c>
    </row>
    <row r="42" spans="1:7" s="14" customFormat="1" ht="21" customHeight="1">
      <c r="A42" s="61" t="s">
        <v>71</v>
      </c>
      <c r="B42" s="62" t="s">
        <v>79</v>
      </c>
      <c r="C42" s="62" t="s">
        <v>109</v>
      </c>
      <c r="D42" s="62" t="s">
        <v>69</v>
      </c>
      <c r="E42" s="63">
        <v>577.1</v>
      </c>
      <c r="F42" s="64">
        <v>577</v>
      </c>
      <c r="G42" s="64">
        <f t="shared" si="0"/>
        <v>99.98267198059261</v>
      </c>
    </row>
    <row r="43" spans="1:7" s="14" customFormat="1" ht="21" customHeight="1">
      <c r="A43" s="61" t="s">
        <v>99</v>
      </c>
      <c r="B43" s="62" t="s">
        <v>79</v>
      </c>
      <c r="C43" s="62" t="s">
        <v>109</v>
      </c>
      <c r="D43" s="62" t="s">
        <v>100</v>
      </c>
      <c r="E43" s="63">
        <v>577.1</v>
      </c>
      <c r="F43" s="64">
        <v>577</v>
      </c>
      <c r="G43" s="64">
        <v>100</v>
      </c>
    </row>
    <row r="44" spans="1:7" s="14" customFormat="1" ht="19.5" customHeight="1">
      <c r="A44" s="61" t="s">
        <v>72</v>
      </c>
      <c r="B44" s="62" t="s">
        <v>79</v>
      </c>
      <c r="C44" s="62" t="s">
        <v>109</v>
      </c>
      <c r="D44" s="62" t="s">
        <v>70</v>
      </c>
      <c r="E44" s="63">
        <v>30</v>
      </c>
      <c r="F44" s="64">
        <v>29.9</v>
      </c>
      <c r="G44" s="64">
        <f t="shared" si="0"/>
        <v>99.66666666666666</v>
      </c>
    </row>
    <row r="45" spans="1:7" s="14" customFormat="1" ht="19.5" customHeight="1">
      <c r="A45" s="61" t="s">
        <v>101</v>
      </c>
      <c r="B45" s="62" t="s">
        <v>79</v>
      </c>
      <c r="C45" s="62" t="s">
        <v>109</v>
      </c>
      <c r="D45" s="62" t="s">
        <v>110</v>
      </c>
      <c r="E45" s="63">
        <v>30</v>
      </c>
      <c r="F45" s="64">
        <v>29.9</v>
      </c>
      <c r="G45" s="64">
        <f t="shared" si="0"/>
        <v>99.66666666666666</v>
      </c>
    </row>
    <row r="46" spans="1:7" ht="17.25" customHeight="1">
      <c r="A46" s="26" t="s">
        <v>13</v>
      </c>
      <c r="B46" s="27" t="s">
        <v>14</v>
      </c>
      <c r="C46" s="27" t="s">
        <v>6</v>
      </c>
      <c r="D46" s="27" t="s">
        <v>7</v>
      </c>
      <c r="E46" s="39">
        <f>E47</f>
        <v>94.9</v>
      </c>
      <c r="F46" s="49">
        <v>94.9</v>
      </c>
      <c r="G46" s="49">
        <f t="shared" si="0"/>
        <v>100</v>
      </c>
    </row>
    <row r="47" spans="1:7" s="12" customFormat="1" ht="30.75" customHeight="1">
      <c r="A47" s="24" t="s">
        <v>15</v>
      </c>
      <c r="B47" s="21" t="s">
        <v>16</v>
      </c>
      <c r="C47" s="21" t="s">
        <v>6</v>
      </c>
      <c r="D47" s="21" t="s">
        <v>7</v>
      </c>
      <c r="E47" s="38">
        <f>E48</f>
        <v>94.9</v>
      </c>
      <c r="F47" s="47">
        <v>94.9</v>
      </c>
      <c r="G47" s="47">
        <f t="shared" si="0"/>
        <v>100</v>
      </c>
    </row>
    <row r="48" spans="1:7" ht="46.5" customHeight="1">
      <c r="A48" s="73" t="s">
        <v>39</v>
      </c>
      <c r="B48" s="74" t="s">
        <v>16</v>
      </c>
      <c r="C48" s="74" t="s">
        <v>81</v>
      </c>
      <c r="D48" s="74" t="s">
        <v>7</v>
      </c>
      <c r="E48" s="41">
        <v>94.9</v>
      </c>
      <c r="F48" s="77">
        <v>94.9</v>
      </c>
      <c r="G48" s="48">
        <f t="shared" si="0"/>
        <v>100</v>
      </c>
    </row>
    <row r="49" spans="1:7" ht="42" customHeight="1">
      <c r="A49" s="61" t="s">
        <v>68</v>
      </c>
      <c r="B49" s="62" t="s">
        <v>16</v>
      </c>
      <c r="C49" s="62" t="s">
        <v>81</v>
      </c>
      <c r="D49" s="62" t="s">
        <v>67</v>
      </c>
      <c r="E49" s="63">
        <v>66.9</v>
      </c>
      <c r="F49" s="64">
        <v>66.9</v>
      </c>
      <c r="G49" s="65">
        <v>100</v>
      </c>
    </row>
    <row r="50" spans="1:7" ht="18" customHeight="1">
      <c r="A50" s="61" t="s">
        <v>97</v>
      </c>
      <c r="B50" s="62" t="s">
        <v>16</v>
      </c>
      <c r="C50" s="62" t="s">
        <v>81</v>
      </c>
      <c r="D50" s="62" t="s">
        <v>98</v>
      </c>
      <c r="E50" s="63">
        <v>66.9</v>
      </c>
      <c r="F50" s="64">
        <v>66.9</v>
      </c>
      <c r="G50" s="65">
        <f t="shared" si="0"/>
        <v>100</v>
      </c>
    </row>
    <row r="51" spans="1:7" ht="21" customHeight="1">
      <c r="A51" s="61" t="s">
        <v>71</v>
      </c>
      <c r="B51" s="62" t="s">
        <v>16</v>
      </c>
      <c r="C51" s="62" t="s">
        <v>81</v>
      </c>
      <c r="D51" s="62" t="s">
        <v>69</v>
      </c>
      <c r="E51" s="63">
        <v>28</v>
      </c>
      <c r="F51" s="65">
        <v>28</v>
      </c>
      <c r="G51" s="65">
        <f t="shared" si="0"/>
        <v>100</v>
      </c>
    </row>
    <row r="52" spans="1:7" ht="25.5" customHeight="1">
      <c r="A52" s="61" t="s">
        <v>99</v>
      </c>
      <c r="B52" s="62" t="s">
        <v>16</v>
      </c>
      <c r="C52" s="62" t="s">
        <v>81</v>
      </c>
      <c r="D52" s="62" t="s">
        <v>100</v>
      </c>
      <c r="E52" s="63">
        <v>28</v>
      </c>
      <c r="F52" s="65">
        <v>28</v>
      </c>
      <c r="G52" s="65">
        <f t="shared" si="0"/>
        <v>100</v>
      </c>
    </row>
    <row r="53" spans="1:7" s="14" customFormat="1" ht="26.25" customHeight="1">
      <c r="A53" s="28" t="s">
        <v>17</v>
      </c>
      <c r="B53" s="27" t="s">
        <v>18</v>
      </c>
      <c r="C53" s="27" t="s">
        <v>6</v>
      </c>
      <c r="D53" s="27" t="s">
        <v>7</v>
      </c>
      <c r="E53" s="39">
        <f>E54+E59</f>
        <v>1131.2</v>
      </c>
      <c r="F53" s="39">
        <f>F54+F59</f>
        <v>1130.9</v>
      </c>
      <c r="G53" s="45">
        <f t="shared" si="0"/>
        <v>99.97347949080623</v>
      </c>
    </row>
    <row r="54" spans="1:7" s="14" customFormat="1" ht="54" customHeight="1">
      <c r="A54" s="25" t="s">
        <v>43</v>
      </c>
      <c r="B54" s="21" t="s">
        <v>44</v>
      </c>
      <c r="C54" s="21" t="s">
        <v>6</v>
      </c>
      <c r="D54" s="21" t="s">
        <v>7</v>
      </c>
      <c r="E54" s="38">
        <f>E55</f>
        <v>55.7</v>
      </c>
      <c r="F54" s="38">
        <f>F55</f>
        <v>55.7</v>
      </c>
      <c r="G54" s="47">
        <f t="shared" si="0"/>
        <v>100</v>
      </c>
    </row>
    <row r="55" spans="1:7" s="14" customFormat="1" ht="24.75" customHeight="1">
      <c r="A55" s="76" t="s">
        <v>108</v>
      </c>
      <c r="B55" s="74" t="s">
        <v>44</v>
      </c>
      <c r="C55" s="74" t="s">
        <v>6</v>
      </c>
      <c r="D55" s="74" t="s">
        <v>7</v>
      </c>
      <c r="E55" s="41">
        <v>55.7</v>
      </c>
      <c r="F55" s="77">
        <f>F56</f>
        <v>55.7</v>
      </c>
      <c r="G55" s="77">
        <f aca="true" t="shared" si="1" ref="G55:G78">F55/E55*100</f>
        <v>100</v>
      </c>
    </row>
    <row r="56" spans="1:7" s="14" customFormat="1" ht="36.75" customHeight="1">
      <c r="A56" s="76" t="s">
        <v>83</v>
      </c>
      <c r="B56" s="74" t="s">
        <v>44</v>
      </c>
      <c r="C56" s="74" t="s">
        <v>111</v>
      </c>
      <c r="D56" s="74" t="s">
        <v>7</v>
      </c>
      <c r="E56" s="41">
        <v>55.7</v>
      </c>
      <c r="F56" s="77">
        <f>F57</f>
        <v>55.7</v>
      </c>
      <c r="G56" s="77">
        <f t="shared" si="1"/>
        <v>100</v>
      </c>
    </row>
    <row r="57" spans="1:7" s="14" customFormat="1" ht="21" customHeight="1">
      <c r="A57" s="61" t="s">
        <v>71</v>
      </c>
      <c r="B57" s="62" t="s">
        <v>44</v>
      </c>
      <c r="C57" s="62" t="s">
        <v>111</v>
      </c>
      <c r="D57" s="62" t="s">
        <v>69</v>
      </c>
      <c r="E57" s="63">
        <v>55.7</v>
      </c>
      <c r="F57" s="64">
        <v>55.7</v>
      </c>
      <c r="G57" s="64">
        <f t="shared" si="1"/>
        <v>100</v>
      </c>
    </row>
    <row r="58" spans="1:7" s="14" customFormat="1" ht="22.5" customHeight="1">
      <c r="A58" s="61" t="s">
        <v>99</v>
      </c>
      <c r="B58" s="62" t="s">
        <v>44</v>
      </c>
      <c r="C58" s="62" t="s">
        <v>111</v>
      </c>
      <c r="D58" s="62" t="s">
        <v>100</v>
      </c>
      <c r="E58" s="63">
        <v>55.7</v>
      </c>
      <c r="F58" s="64">
        <v>55.7</v>
      </c>
      <c r="G58" s="64">
        <v>100</v>
      </c>
    </row>
    <row r="59" spans="1:7" s="12" customFormat="1" ht="12.75" customHeight="1">
      <c r="A59" s="25" t="s">
        <v>19</v>
      </c>
      <c r="B59" s="21" t="s">
        <v>20</v>
      </c>
      <c r="C59" s="21" t="s">
        <v>6</v>
      </c>
      <c r="D59" s="21" t="s">
        <v>7</v>
      </c>
      <c r="E59" s="38">
        <v>1075.5</v>
      </c>
      <c r="F59" s="47">
        <v>1075.2</v>
      </c>
      <c r="G59" s="54">
        <f t="shared" si="1"/>
        <v>99.9721059972106</v>
      </c>
    </row>
    <row r="60" spans="1:7" s="12" customFormat="1" ht="24.75" customHeight="1">
      <c r="A60" s="76" t="s">
        <v>108</v>
      </c>
      <c r="B60" s="74" t="s">
        <v>20</v>
      </c>
      <c r="C60" s="74" t="s">
        <v>6</v>
      </c>
      <c r="D60" s="74" t="s">
        <v>7</v>
      </c>
      <c r="E60" s="41">
        <v>1075.5</v>
      </c>
      <c r="F60" s="77">
        <v>1075.2</v>
      </c>
      <c r="G60" s="48">
        <f t="shared" si="1"/>
        <v>99.9721059972106</v>
      </c>
    </row>
    <row r="61" spans="1:7" ht="29.25" customHeight="1">
      <c r="A61" s="73" t="s">
        <v>112</v>
      </c>
      <c r="B61" s="74" t="s">
        <v>20</v>
      </c>
      <c r="C61" s="74" t="s">
        <v>113</v>
      </c>
      <c r="D61" s="74" t="s">
        <v>7</v>
      </c>
      <c r="E61" s="41">
        <v>1075.5</v>
      </c>
      <c r="F61" s="48">
        <v>1075.2</v>
      </c>
      <c r="G61" s="48">
        <f t="shared" si="1"/>
        <v>99.9721059972106</v>
      </c>
    </row>
    <row r="62" spans="1:7" ht="41.25" customHeight="1">
      <c r="A62" s="66" t="s">
        <v>68</v>
      </c>
      <c r="B62" s="62" t="s">
        <v>20</v>
      </c>
      <c r="C62" s="62" t="s">
        <v>113</v>
      </c>
      <c r="D62" s="62" t="s">
        <v>67</v>
      </c>
      <c r="E62" s="63">
        <v>859.4</v>
      </c>
      <c r="F62" s="65">
        <v>859.3</v>
      </c>
      <c r="G62" s="65">
        <v>100</v>
      </c>
    </row>
    <row r="63" spans="1:7" ht="15" customHeight="1">
      <c r="A63" s="66" t="s">
        <v>143</v>
      </c>
      <c r="B63" s="62" t="s">
        <v>20</v>
      </c>
      <c r="C63" s="62" t="s">
        <v>113</v>
      </c>
      <c r="D63" s="62" t="s">
        <v>114</v>
      </c>
      <c r="E63" s="63">
        <v>859.4</v>
      </c>
      <c r="F63" s="65">
        <v>859.3</v>
      </c>
      <c r="G63" s="65">
        <v>100</v>
      </c>
    </row>
    <row r="64" spans="1:7" s="14" customFormat="1" ht="21" customHeight="1">
      <c r="A64" s="61" t="s">
        <v>71</v>
      </c>
      <c r="B64" s="62" t="s">
        <v>20</v>
      </c>
      <c r="C64" s="62" t="s">
        <v>113</v>
      </c>
      <c r="D64" s="62" t="s">
        <v>69</v>
      </c>
      <c r="E64" s="63">
        <v>162.7</v>
      </c>
      <c r="F64" s="64">
        <v>162.6</v>
      </c>
      <c r="G64" s="64">
        <f t="shared" si="1"/>
        <v>99.93853718500307</v>
      </c>
    </row>
    <row r="65" spans="1:7" s="14" customFormat="1" ht="23.25" customHeight="1">
      <c r="A65" s="61" t="s">
        <v>99</v>
      </c>
      <c r="B65" s="62" t="s">
        <v>20</v>
      </c>
      <c r="C65" s="62" t="s">
        <v>113</v>
      </c>
      <c r="D65" s="62" t="s">
        <v>100</v>
      </c>
      <c r="E65" s="63">
        <v>162.7</v>
      </c>
      <c r="F65" s="64">
        <v>162.6</v>
      </c>
      <c r="G65" s="64">
        <v>99.9</v>
      </c>
    </row>
    <row r="66" spans="1:7" s="14" customFormat="1" ht="18.75" customHeight="1">
      <c r="A66" s="61" t="s">
        <v>72</v>
      </c>
      <c r="B66" s="62" t="s">
        <v>20</v>
      </c>
      <c r="C66" s="62" t="s">
        <v>113</v>
      </c>
      <c r="D66" s="62" t="s">
        <v>70</v>
      </c>
      <c r="E66" s="63">
        <v>53.4</v>
      </c>
      <c r="F66" s="64">
        <v>53.3</v>
      </c>
      <c r="G66" s="64">
        <f>F66/E66*100</f>
        <v>99.812734082397</v>
      </c>
    </row>
    <row r="67" spans="1:7" s="14" customFormat="1" ht="18.75" customHeight="1">
      <c r="A67" s="61" t="s">
        <v>101</v>
      </c>
      <c r="B67" s="62" t="s">
        <v>20</v>
      </c>
      <c r="C67" s="62" t="s">
        <v>113</v>
      </c>
      <c r="D67" s="62" t="s">
        <v>110</v>
      </c>
      <c r="E67" s="63">
        <v>53.4</v>
      </c>
      <c r="F67" s="64">
        <v>53.3</v>
      </c>
      <c r="G67" s="64">
        <v>99.8</v>
      </c>
    </row>
    <row r="68" spans="1:7" s="14" customFormat="1" ht="18.75" customHeight="1">
      <c r="A68" s="28" t="s">
        <v>53</v>
      </c>
      <c r="B68" s="27" t="s">
        <v>54</v>
      </c>
      <c r="C68" s="27" t="s">
        <v>6</v>
      </c>
      <c r="D68" s="27" t="s">
        <v>7</v>
      </c>
      <c r="E68" s="39">
        <f>E69</f>
        <v>75.3</v>
      </c>
      <c r="F68" s="49">
        <f>F69</f>
        <v>75.2</v>
      </c>
      <c r="G68" s="49">
        <f t="shared" si="1"/>
        <v>99.86719787516601</v>
      </c>
    </row>
    <row r="69" spans="1:7" s="14" customFormat="1" ht="18.75" customHeight="1">
      <c r="A69" s="25" t="s">
        <v>55</v>
      </c>
      <c r="B69" s="21" t="s">
        <v>56</v>
      </c>
      <c r="C69" s="21" t="s">
        <v>6</v>
      </c>
      <c r="D69" s="21" t="s">
        <v>7</v>
      </c>
      <c r="E69" s="38">
        <f>E70</f>
        <v>75.3</v>
      </c>
      <c r="F69" s="47">
        <f>F70</f>
        <v>75.2</v>
      </c>
      <c r="G69" s="47">
        <f t="shared" si="1"/>
        <v>99.86719787516601</v>
      </c>
    </row>
    <row r="70" spans="1:7" s="16" customFormat="1" ht="27" customHeight="1">
      <c r="A70" s="76" t="s">
        <v>108</v>
      </c>
      <c r="B70" s="74" t="s">
        <v>56</v>
      </c>
      <c r="C70" s="74" t="s">
        <v>6</v>
      </c>
      <c r="D70" s="74" t="s">
        <v>7</v>
      </c>
      <c r="E70" s="41">
        <f>E71+E74</f>
        <v>75.3</v>
      </c>
      <c r="F70" s="77">
        <f>F71+F74</f>
        <v>75.2</v>
      </c>
      <c r="G70" s="77">
        <f t="shared" si="1"/>
        <v>99.86719787516601</v>
      </c>
    </row>
    <row r="71" spans="1:7" s="14" customFormat="1" ht="51" customHeight="1">
      <c r="A71" s="78" t="s">
        <v>115</v>
      </c>
      <c r="B71" s="74" t="s">
        <v>56</v>
      </c>
      <c r="C71" s="74" t="s">
        <v>116</v>
      </c>
      <c r="D71" s="74" t="s">
        <v>7</v>
      </c>
      <c r="E71" s="41">
        <v>45.3</v>
      </c>
      <c r="F71" s="77">
        <v>45.2</v>
      </c>
      <c r="G71" s="77">
        <f t="shared" si="1"/>
        <v>99.77924944812364</v>
      </c>
    </row>
    <row r="72" spans="1:7" s="14" customFormat="1" ht="20.25" customHeight="1">
      <c r="A72" s="61" t="s">
        <v>71</v>
      </c>
      <c r="B72" s="62" t="s">
        <v>56</v>
      </c>
      <c r="C72" s="62" t="s">
        <v>116</v>
      </c>
      <c r="D72" s="62" t="s">
        <v>69</v>
      </c>
      <c r="E72" s="63">
        <v>45.3</v>
      </c>
      <c r="F72" s="64">
        <v>45.2</v>
      </c>
      <c r="G72" s="64">
        <f t="shared" si="1"/>
        <v>99.77924944812364</v>
      </c>
    </row>
    <row r="73" spans="1:7" s="14" customFormat="1" ht="21" customHeight="1">
      <c r="A73" s="61" t="s">
        <v>99</v>
      </c>
      <c r="B73" s="62" t="s">
        <v>56</v>
      </c>
      <c r="C73" s="62" t="s">
        <v>116</v>
      </c>
      <c r="D73" s="62" t="s">
        <v>100</v>
      </c>
      <c r="E73" s="63">
        <v>45.3</v>
      </c>
      <c r="F73" s="64">
        <v>45.2</v>
      </c>
      <c r="G73" s="64">
        <f t="shared" si="1"/>
        <v>99.77924944812364</v>
      </c>
    </row>
    <row r="74" spans="1:7" s="14" customFormat="1" ht="26.25" customHeight="1">
      <c r="A74" s="103" t="s">
        <v>117</v>
      </c>
      <c r="B74" s="21" t="s">
        <v>119</v>
      </c>
      <c r="C74" s="21" t="s">
        <v>6</v>
      </c>
      <c r="D74" s="21" t="s">
        <v>7</v>
      </c>
      <c r="E74" s="38">
        <v>30</v>
      </c>
      <c r="F74" s="47">
        <v>30</v>
      </c>
      <c r="G74" s="47">
        <f t="shared" si="1"/>
        <v>100</v>
      </c>
    </row>
    <row r="75" spans="1:7" s="14" customFormat="1" ht="24.75" customHeight="1">
      <c r="A75" s="76" t="s">
        <v>108</v>
      </c>
      <c r="B75" s="74" t="s">
        <v>119</v>
      </c>
      <c r="C75" s="74" t="s">
        <v>84</v>
      </c>
      <c r="D75" s="74" t="s">
        <v>69</v>
      </c>
      <c r="E75" s="41">
        <v>30</v>
      </c>
      <c r="F75" s="77">
        <v>30</v>
      </c>
      <c r="G75" s="77">
        <f t="shared" si="1"/>
        <v>100</v>
      </c>
    </row>
    <row r="76" spans="1:7" s="14" customFormat="1" ht="51.75" customHeight="1">
      <c r="A76" s="76" t="s">
        <v>118</v>
      </c>
      <c r="B76" s="74" t="s">
        <v>119</v>
      </c>
      <c r="C76" s="74" t="s">
        <v>120</v>
      </c>
      <c r="D76" s="74" t="s">
        <v>7</v>
      </c>
      <c r="E76" s="41">
        <v>30</v>
      </c>
      <c r="F76" s="77">
        <v>30</v>
      </c>
      <c r="G76" s="77">
        <f t="shared" si="1"/>
        <v>100</v>
      </c>
    </row>
    <row r="77" spans="1:7" s="14" customFormat="1" ht="24" customHeight="1">
      <c r="A77" s="61" t="s">
        <v>71</v>
      </c>
      <c r="B77" s="62" t="s">
        <v>119</v>
      </c>
      <c r="C77" s="62" t="s">
        <v>120</v>
      </c>
      <c r="D77" s="62" t="s">
        <v>69</v>
      </c>
      <c r="E77" s="63">
        <v>30</v>
      </c>
      <c r="F77" s="64">
        <v>30</v>
      </c>
      <c r="G77" s="64">
        <f t="shared" si="1"/>
        <v>100</v>
      </c>
    </row>
    <row r="78" spans="1:7" s="14" customFormat="1" ht="25.5" customHeight="1">
      <c r="A78" s="61" t="s">
        <v>99</v>
      </c>
      <c r="B78" s="62" t="s">
        <v>119</v>
      </c>
      <c r="C78" s="62" t="s">
        <v>120</v>
      </c>
      <c r="D78" s="62" t="s">
        <v>100</v>
      </c>
      <c r="E78" s="63">
        <v>30</v>
      </c>
      <c r="F78" s="64">
        <v>30</v>
      </c>
      <c r="G78" s="64">
        <f t="shared" si="1"/>
        <v>100</v>
      </c>
    </row>
    <row r="79" spans="1:7" ht="18" customHeight="1">
      <c r="A79" s="29" t="s">
        <v>21</v>
      </c>
      <c r="B79" s="30" t="s">
        <v>22</v>
      </c>
      <c r="C79" s="30" t="s">
        <v>6</v>
      </c>
      <c r="D79" s="30" t="s">
        <v>7</v>
      </c>
      <c r="E79" s="40">
        <f>E85+E80</f>
        <v>1088</v>
      </c>
      <c r="F79" s="40">
        <f>F85+F80</f>
        <v>1087.8</v>
      </c>
      <c r="G79" s="49">
        <f>F79/E79*100</f>
        <v>99.98161764705881</v>
      </c>
    </row>
    <row r="80" spans="1:7" ht="18" customHeight="1">
      <c r="A80" s="91" t="s">
        <v>85</v>
      </c>
      <c r="B80" s="92" t="s">
        <v>86</v>
      </c>
      <c r="C80" s="92" t="s">
        <v>6</v>
      </c>
      <c r="D80" s="92" t="s">
        <v>7</v>
      </c>
      <c r="E80" s="93">
        <v>103.9</v>
      </c>
      <c r="F80" s="47">
        <f>F81</f>
        <v>103.9</v>
      </c>
      <c r="G80" s="47">
        <f>F80/E80*100</f>
        <v>100</v>
      </c>
    </row>
    <row r="81" spans="1:7" ht="26.25" customHeight="1">
      <c r="A81" s="94" t="s">
        <v>108</v>
      </c>
      <c r="B81" s="95" t="s">
        <v>86</v>
      </c>
      <c r="C81" s="95" t="s">
        <v>6</v>
      </c>
      <c r="D81" s="95" t="s">
        <v>7</v>
      </c>
      <c r="E81" s="96">
        <v>103.9</v>
      </c>
      <c r="F81" s="77">
        <v>103.9</v>
      </c>
      <c r="G81" s="77">
        <f>F81/E81*100</f>
        <v>100</v>
      </c>
    </row>
    <row r="82" spans="1:7" ht="72" customHeight="1">
      <c r="A82" s="94" t="s">
        <v>121</v>
      </c>
      <c r="B82" s="95" t="s">
        <v>86</v>
      </c>
      <c r="C82" s="95" t="s">
        <v>122</v>
      </c>
      <c r="D82" s="95" t="s">
        <v>7</v>
      </c>
      <c r="E82" s="96">
        <v>103.9</v>
      </c>
      <c r="F82" s="77">
        <v>103.9</v>
      </c>
      <c r="G82" s="77">
        <f>F82/E82*100</f>
        <v>100</v>
      </c>
    </row>
    <row r="83" spans="1:7" ht="22.5" customHeight="1">
      <c r="A83" s="97" t="s">
        <v>71</v>
      </c>
      <c r="B83" s="98" t="s">
        <v>86</v>
      </c>
      <c r="C83" s="98" t="s">
        <v>122</v>
      </c>
      <c r="D83" s="98" t="s">
        <v>69</v>
      </c>
      <c r="E83" s="99">
        <v>103.9</v>
      </c>
      <c r="F83" s="64">
        <v>103.9</v>
      </c>
      <c r="G83" s="64">
        <f>F83/E83*100</f>
        <v>100</v>
      </c>
    </row>
    <row r="84" spans="1:7" ht="22.5" customHeight="1">
      <c r="A84" s="97" t="s">
        <v>99</v>
      </c>
      <c r="B84" s="98" t="s">
        <v>86</v>
      </c>
      <c r="C84" s="98" t="s">
        <v>122</v>
      </c>
      <c r="D84" s="98" t="s">
        <v>100</v>
      </c>
      <c r="E84" s="99">
        <v>103.9</v>
      </c>
      <c r="F84" s="64">
        <v>103.9</v>
      </c>
      <c r="G84" s="64">
        <v>100</v>
      </c>
    </row>
    <row r="85" spans="1:7" s="12" customFormat="1" ht="17.25" customHeight="1">
      <c r="A85" s="20" t="s">
        <v>23</v>
      </c>
      <c r="B85" s="21" t="s">
        <v>24</v>
      </c>
      <c r="C85" s="21" t="s">
        <v>6</v>
      </c>
      <c r="D85" s="21" t="s">
        <v>7</v>
      </c>
      <c r="E85" s="38">
        <f>E87+E90+E93</f>
        <v>984.0999999999999</v>
      </c>
      <c r="F85" s="38">
        <v>983.9</v>
      </c>
      <c r="G85" s="47">
        <f>F85/E85*100</f>
        <v>99.97967686210751</v>
      </c>
    </row>
    <row r="86" spans="1:7" s="90" customFormat="1" ht="24.75" customHeight="1">
      <c r="A86" s="79" t="s">
        <v>108</v>
      </c>
      <c r="B86" s="74" t="s">
        <v>24</v>
      </c>
      <c r="C86" s="74" t="s">
        <v>123</v>
      </c>
      <c r="D86" s="74" t="s">
        <v>7</v>
      </c>
      <c r="E86" s="41">
        <v>984.1</v>
      </c>
      <c r="F86" s="77">
        <v>983.9</v>
      </c>
      <c r="G86" s="77">
        <v>100</v>
      </c>
    </row>
    <row r="87" spans="1:7" s="90" customFormat="1" ht="38.25" customHeight="1">
      <c r="A87" s="79" t="s">
        <v>88</v>
      </c>
      <c r="B87" s="74" t="s">
        <v>24</v>
      </c>
      <c r="C87" s="74" t="s">
        <v>124</v>
      </c>
      <c r="D87" s="74" t="s">
        <v>7</v>
      </c>
      <c r="E87" s="41">
        <v>182.7</v>
      </c>
      <c r="F87" s="48">
        <v>182.6</v>
      </c>
      <c r="G87" s="48">
        <f>F87/E87*100</f>
        <v>99.94526546250685</v>
      </c>
    </row>
    <row r="88" spans="1:7" s="90" customFormat="1" ht="21.75" customHeight="1">
      <c r="A88" s="97" t="s">
        <v>71</v>
      </c>
      <c r="B88" s="62" t="s">
        <v>24</v>
      </c>
      <c r="C88" s="62" t="s">
        <v>124</v>
      </c>
      <c r="D88" s="62" t="s">
        <v>69</v>
      </c>
      <c r="E88" s="63">
        <v>182.7</v>
      </c>
      <c r="F88" s="65">
        <v>182.6</v>
      </c>
      <c r="G88" s="65">
        <f>F88/E88*100</f>
        <v>99.94526546250685</v>
      </c>
    </row>
    <row r="89" spans="1:7" s="90" customFormat="1" ht="22.5" customHeight="1">
      <c r="A89" s="68" t="s">
        <v>99</v>
      </c>
      <c r="B89" s="62" t="s">
        <v>24</v>
      </c>
      <c r="C89" s="62" t="s">
        <v>124</v>
      </c>
      <c r="D89" s="62" t="s">
        <v>100</v>
      </c>
      <c r="E89" s="63">
        <v>182.7</v>
      </c>
      <c r="F89" s="64">
        <v>182.6</v>
      </c>
      <c r="G89" s="64">
        <v>99.9</v>
      </c>
    </row>
    <row r="90" spans="1:7" s="90" customFormat="1" ht="63" customHeight="1">
      <c r="A90" s="79" t="s">
        <v>125</v>
      </c>
      <c r="B90" s="74" t="s">
        <v>24</v>
      </c>
      <c r="C90" s="74" t="s">
        <v>126</v>
      </c>
      <c r="D90" s="74" t="s">
        <v>7</v>
      </c>
      <c r="E90" s="41">
        <v>9</v>
      </c>
      <c r="F90" s="77">
        <v>9</v>
      </c>
      <c r="G90" s="77">
        <v>100</v>
      </c>
    </row>
    <row r="91" spans="1:7" s="90" customFormat="1" ht="23.25" customHeight="1">
      <c r="A91" s="68" t="s">
        <v>71</v>
      </c>
      <c r="B91" s="62" t="s">
        <v>24</v>
      </c>
      <c r="C91" s="62" t="s">
        <v>127</v>
      </c>
      <c r="D91" s="62" t="s">
        <v>69</v>
      </c>
      <c r="E91" s="63">
        <v>9</v>
      </c>
      <c r="F91" s="64">
        <v>9</v>
      </c>
      <c r="G91" s="64">
        <v>100</v>
      </c>
    </row>
    <row r="92" spans="1:7" s="90" customFormat="1" ht="23.25" customHeight="1">
      <c r="A92" s="68" t="s">
        <v>99</v>
      </c>
      <c r="B92" s="62" t="s">
        <v>24</v>
      </c>
      <c r="C92" s="62" t="s">
        <v>127</v>
      </c>
      <c r="D92" s="62" t="s">
        <v>100</v>
      </c>
      <c r="E92" s="63">
        <v>9</v>
      </c>
      <c r="F92" s="64">
        <v>9</v>
      </c>
      <c r="G92" s="64">
        <v>100</v>
      </c>
    </row>
    <row r="93" spans="1:7" s="90" customFormat="1" ht="39" customHeight="1">
      <c r="A93" s="79" t="s">
        <v>128</v>
      </c>
      <c r="B93" s="74" t="s">
        <v>24</v>
      </c>
      <c r="C93" s="74" t="s">
        <v>129</v>
      </c>
      <c r="D93" s="74" t="s">
        <v>7</v>
      </c>
      <c r="E93" s="41">
        <v>792.4</v>
      </c>
      <c r="F93" s="77">
        <v>792.3</v>
      </c>
      <c r="G93" s="77">
        <v>100</v>
      </c>
    </row>
    <row r="94" spans="1:7" s="90" customFormat="1" ht="24.75" customHeight="1">
      <c r="A94" s="68" t="s">
        <v>71</v>
      </c>
      <c r="B94" s="62" t="s">
        <v>24</v>
      </c>
      <c r="C94" s="62" t="s">
        <v>129</v>
      </c>
      <c r="D94" s="62" t="s">
        <v>69</v>
      </c>
      <c r="E94" s="63">
        <v>792.4</v>
      </c>
      <c r="F94" s="64">
        <v>792.3</v>
      </c>
      <c r="G94" s="64">
        <v>100</v>
      </c>
    </row>
    <row r="95" spans="1:7" s="90" customFormat="1" ht="24.75" customHeight="1">
      <c r="A95" s="68" t="s">
        <v>99</v>
      </c>
      <c r="B95" s="62" t="s">
        <v>24</v>
      </c>
      <c r="C95" s="62" t="s">
        <v>129</v>
      </c>
      <c r="D95" s="62" t="s">
        <v>100</v>
      </c>
      <c r="E95" s="63">
        <v>792.4</v>
      </c>
      <c r="F95" s="64">
        <v>792.3</v>
      </c>
      <c r="G95" s="64">
        <v>100</v>
      </c>
    </row>
    <row r="96" spans="1:7" s="13" customFormat="1" ht="15" customHeight="1">
      <c r="A96" s="104" t="s">
        <v>130</v>
      </c>
      <c r="B96" s="105"/>
      <c r="C96" s="105"/>
      <c r="D96" s="105"/>
      <c r="E96" s="106"/>
      <c r="F96" s="107"/>
      <c r="G96" s="107"/>
    </row>
    <row r="97" spans="1:7" ht="15.75" customHeight="1">
      <c r="A97" s="79" t="s">
        <v>25</v>
      </c>
      <c r="B97" s="74" t="s">
        <v>24</v>
      </c>
      <c r="C97" s="74" t="s">
        <v>131</v>
      </c>
      <c r="D97" s="74" t="s">
        <v>7</v>
      </c>
      <c r="E97" s="41">
        <v>627.1</v>
      </c>
      <c r="F97" s="77">
        <v>627</v>
      </c>
      <c r="G97" s="77">
        <f>F97/E97*100</f>
        <v>99.98405357997129</v>
      </c>
    </row>
    <row r="98" spans="1:7" ht="24" customHeight="1">
      <c r="A98" s="97" t="s">
        <v>99</v>
      </c>
      <c r="B98" s="62" t="s">
        <v>24</v>
      </c>
      <c r="C98" s="62" t="s">
        <v>131</v>
      </c>
      <c r="D98" s="62" t="s">
        <v>100</v>
      </c>
      <c r="E98" s="63">
        <v>627.1</v>
      </c>
      <c r="F98" s="65">
        <v>627</v>
      </c>
      <c r="G98" s="65">
        <f>F98/E98*100</f>
        <v>99.98405357997129</v>
      </c>
    </row>
    <row r="99" spans="1:7" ht="17.25" customHeight="1">
      <c r="A99" s="76" t="s">
        <v>87</v>
      </c>
      <c r="B99" s="74" t="s">
        <v>24</v>
      </c>
      <c r="C99" s="74" t="s">
        <v>132</v>
      </c>
      <c r="D99" s="74" t="s">
        <v>7</v>
      </c>
      <c r="E99" s="41">
        <v>0</v>
      </c>
      <c r="F99" s="48">
        <v>0</v>
      </c>
      <c r="G99" s="65">
        <v>0</v>
      </c>
    </row>
    <row r="100" spans="1:7" ht="26.25" customHeight="1">
      <c r="A100" s="97" t="s">
        <v>99</v>
      </c>
      <c r="B100" s="62" t="s">
        <v>24</v>
      </c>
      <c r="C100" s="62" t="s">
        <v>132</v>
      </c>
      <c r="D100" s="62" t="s">
        <v>100</v>
      </c>
      <c r="E100" s="63">
        <v>0</v>
      </c>
      <c r="F100" s="65">
        <v>0</v>
      </c>
      <c r="G100" s="65">
        <v>0</v>
      </c>
    </row>
    <row r="101" spans="1:7" ht="28.5" customHeight="1">
      <c r="A101" s="79" t="s">
        <v>26</v>
      </c>
      <c r="B101" s="74" t="s">
        <v>24</v>
      </c>
      <c r="C101" s="74" t="s">
        <v>133</v>
      </c>
      <c r="D101" s="74" t="s">
        <v>7</v>
      </c>
      <c r="E101" s="41">
        <v>165.3</v>
      </c>
      <c r="F101" s="77">
        <v>165.3</v>
      </c>
      <c r="G101" s="48">
        <f>F101/E101*100</f>
        <v>100</v>
      </c>
    </row>
    <row r="102" spans="1:7" ht="23.25" customHeight="1">
      <c r="A102" s="97" t="s">
        <v>99</v>
      </c>
      <c r="B102" s="62" t="s">
        <v>24</v>
      </c>
      <c r="C102" s="62" t="s">
        <v>133</v>
      </c>
      <c r="D102" s="62" t="s">
        <v>100</v>
      </c>
      <c r="E102" s="63">
        <v>165.3</v>
      </c>
      <c r="F102" s="65">
        <v>165.3</v>
      </c>
      <c r="G102" s="65">
        <f>F102/E102*100</f>
        <v>100</v>
      </c>
    </row>
    <row r="103" spans="1:7" s="15" customFormat="1" ht="15" customHeight="1">
      <c r="A103" s="88" t="s">
        <v>40</v>
      </c>
      <c r="B103" s="27" t="s">
        <v>41</v>
      </c>
      <c r="C103" s="27" t="s">
        <v>6</v>
      </c>
      <c r="D103" s="27" t="s">
        <v>7</v>
      </c>
      <c r="E103" s="39">
        <f>E104</f>
        <v>6.8</v>
      </c>
      <c r="F103" s="49">
        <f>F104</f>
        <v>6.8</v>
      </c>
      <c r="G103" s="49">
        <f>F103/E103*100</f>
        <v>100</v>
      </c>
    </row>
    <row r="104" spans="1:7" ht="14.25" customHeight="1">
      <c r="A104" s="36" t="s">
        <v>42</v>
      </c>
      <c r="B104" s="21" t="s">
        <v>27</v>
      </c>
      <c r="C104" s="21" t="s">
        <v>6</v>
      </c>
      <c r="D104" s="21" t="s">
        <v>7</v>
      </c>
      <c r="E104" s="38">
        <f>E105+E108</f>
        <v>6.8</v>
      </c>
      <c r="F104" s="46">
        <f>F105+F108</f>
        <v>6.8</v>
      </c>
      <c r="G104" s="46">
        <f>F104/E104*100</f>
        <v>100</v>
      </c>
    </row>
    <row r="105" spans="1:7" ht="86.25" customHeight="1">
      <c r="A105" s="78" t="s">
        <v>36</v>
      </c>
      <c r="B105" s="74" t="s">
        <v>27</v>
      </c>
      <c r="C105" s="74" t="s">
        <v>103</v>
      </c>
      <c r="D105" s="74" t="s">
        <v>7</v>
      </c>
      <c r="E105" s="41">
        <v>1</v>
      </c>
      <c r="F105" s="48">
        <v>1</v>
      </c>
      <c r="G105" s="48">
        <f aca="true" t="shared" si="2" ref="G105:G124">F105/E105*100</f>
        <v>100</v>
      </c>
    </row>
    <row r="106" spans="1:7" ht="14.25" customHeight="1">
      <c r="A106" s="61" t="s">
        <v>82</v>
      </c>
      <c r="B106" s="62" t="s">
        <v>27</v>
      </c>
      <c r="C106" s="62" t="s">
        <v>103</v>
      </c>
      <c r="D106" s="62" t="s">
        <v>73</v>
      </c>
      <c r="E106" s="63">
        <v>1</v>
      </c>
      <c r="F106" s="65">
        <v>1</v>
      </c>
      <c r="G106" s="65">
        <f t="shared" si="2"/>
        <v>100</v>
      </c>
    </row>
    <row r="107" spans="1:7" ht="14.25" customHeight="1">
      <c r="A107" s="69" t="s">
        <v>104</v>
      </c>
      <c r="B107" s="62" t="s">
        <v>27</v>
      </c>
      <c r="C107" s="62" t="s">
        <v>103</v>
      </c>
      <c r="D107" s="62" t="s">
        <v>105</v>
      </c>
      <c r="E107" s="63">
        <v>1</v>
      </c>
      <c r="F107" s="65">
        <v>1</v>
      </c>
      <c r="G107" s="65">
        <v>100</v>
      </c>
    </row>
    <row r="108" spans="1:7" ht="27" customHeight="1">
      <c r="A108" s="80" t="s">
        <v>108</v>
      </c>
      <c r="B108" s="74" t="s">
        <v>27</v>
      </c>
      <c r="C108" s="74" t="s">
        <v>6</v>
      </c>
      <c r="D108" s="74" t="s">
        <v>7</v>
      </c>
      <c r="E108" s="41">
        <v>5.8</v>
      </c>
      <c r="F108" s="48">
        <v>5.8</v>
      </c>
      <c r="G108" s="48">
        <f t="shared" si="2"/>
        <v>100</v>
      </c>
    </row>
    <row r="109" spans="1:7" ht="36.75" customHeight="1">
      <c r="A109" s="80" t="s">
        <v>89</v>
      </c>
      <c r="B109" s="74" t="s">
        <v>27</v>
      </c>
      <c r="C109" s="74" t="s">
        <v>134</v>
      </c>
      <c r="D109" s="74" t="s">
        <v>7</v>
      </c>
      <c r="E109" s="41">
        <v>5.8</v>
      </c>
      <c r="F109" s="48">
        <v>5.8</v>
      </c>
      <c r="G109" s="48">
        <f t="shared" si="2"/>
        <v>100</v>
      </c>
    </row>
    <row r="110" spans="1:7" ht="19.5">
      <c r="A110" s="97" t="s">
        <v>71</v>
      </c>
      <c r="B110" s="62" t="s">
        <v>27</v>
      </c>
      <c r="C110" s="62" t="s">
        <v>134</v>
      </c>
      <c r="D110" s="62" t="s">
        <v>69</v>
      </c>
      <c r="E110" s="63">
        <v>5.8</v>
      </c>
      <c r="F110" s="65">
        <v>5.8</v>
      </c>
      <c r="G110" s="65">
        <f t="shared" si="2"/>
        <v>100</v>
      </c>
    </row>
    <row r="111" spans="1:7" ht="19.5">
      <c r="A111" s="114" t="s">
        <v>99</v>
      </c>
      <c r="B111" s="62" t="s">
        <v>27</v>
      </c>
      <c r="C111" s="62" t="s">
        <v>134</v>
      </c>
      <c r="D111" s="62" t="s">
        <v>100</v>
      </c>
      <c r="E111" s="63">
        <v>5.8</v>
      </c>
      <c r="F111" s="65">
        <v>5.8</v>
      </c>
      <c r="G111" s="65">
        <f t="shared" si="2"/>
        <v>100</v>
      </c>
    </row>
    <row r="112" spans="1:7" ht="12.75">
      <c r="A112" s="88" t="s">
        <v>57</v>
      </c>
      <c r="B112" s="27" t="s">
        <v>58</v>
      </c>
      <c r="C112" s="27" t="s">
        <v>6</v>
      </c>
      <c r="D112" s="27" t="s">
        <v>7</v>
      </c>
      <c r="E112" s="39">
        <f>E113+E118</f>
        <v>2494.5</v>
      </c>
      <c r="F112" s="45">
        <f>F113+F118</f>
        <v>2494.5</v>
      </c>
      <c r="G112" s="45">
        <f t="shared" si="2"/>
        <v>100</v>
      </c>
    </row>
    <row r="113" spans="1:7" ht="12.75">
      <c r="A113" s="32" t="s">
        <v>59</v>
      </c>
      <c r="B113" s="21" t="s">
        <v>60</v>
      </c>
      <c r="C113" s="21" t="s">
        <v>6</v>
      </c>
      <c r="D113" s="21" t="s">
        <v>7</v>
      </c>
      <c r="E113" s="38">
        <f>E114</f>
        <v>2406.1</v>
      </c>
      <c r="F113" s="46">
        <f>F114</f>
        <v>2406.1</v>
      </c>
      <c r="G113" s="46">
        <f t="shared" si="2"/>
        <v>100</v>
      </c>
    </row>
    <row r="114" spans="1:7" ht="86.25" customHeight="1">
      <c r="A114" s="78" t="s">
        <v>36</v>
      </c>
      <c r="B114" s="74" t="s">
        <v>60</v>
      </c>
      <c r="C114" s="74" t="s">
        <v>103</v>
      </c>
      <c r="D114" s="74" t="s">
        <v>7</v>
      </c>
      <c r="E114" s="41">
        <v>2406.1</v>
      </c>
      <c r="F114" s="48">
        <v>2406.1</v>
      </c>
      <c r="G114" s="48">
        <f t="shared" si="2"/>
        <v>100</v>
      </c>
    </row>
    <row r="115" spans="1:7" ht="16.5" customHeight="1">
      <c r="A115" s="69" t="s">
        <v>82</v>
      </c>
      <c r="B115" s="62" t="s">
        <v>60</v>
      </c>
      <c r="C115" s="62" t="s">
        <v>103</v>
      </c>
      <c r="D115" s="62" t="s">
        <v>73</v>
      </c>
      <c r="E115" s="63">
        <v>2406.1</v>
      </c>
      <c r="F115" s="65">
        <v>2406.1</v>
      </c>
      <c r="G115" s="65">
        <f aca="true" t="shared" si="3" ref="G115:G121">F115/E115*100</f>
        <v>100</v>
      </c>
    </row>
    <row r="116" spans="1:7" s="109" customFormat="1" ht="24" customHeight="1">
      <c r="A116" s="108" t="s">
        <v>135</v>
      </c>
      <c r="B116" s="62" t="s">
        <v>60</v>
      </c>
      <c r="C116" s="62" t="s">
        <v>103</v>
      </c>
      <c r="D116" s="62" t="s">
        <v>73</v>
      </c>
      <c r="E116" s="63">
        <v>549.1</v>
      </c>
      <c r="F116" s="65">
        <v>549.1</v>
      </c>
      <c r="G116" s="65">
        <f t="shared" si="3"/>
        <v>100</v>
      </c>
    </row>
    <row r="117" spans="1:7" s="109" customFormat="1" ht="17.25" customHeight="1">
      <c r="A117" s="108" t="s">
        <v>136</v>
      </c>
      <c r="B117" s="62" t="s">
        <v>60</v>
      </c>
      <c r="C117" s="62" t="s">
        <v>103</v>
      </c>
      <c r="D117" s="62" t="s">
        <v>105</v>
      </c>
      <c r="E117" s="63">
        <v>2406.1</v>
      </c>
      <c r="F117" s="65">
        <v>2406.1</v>
      </c>
      <c r="G117" s="65">
        <f t="shared" si="3"/>
        <v>100</v>
      </c>
    </row>
    <row r="118" spans="1:7" s="15" customFormat="1" ht="26.25">
      <c r="A118" s="32" t="s">
        <v>64</v>
      </c>
      <c r="B118" s="21" t="s">
        <v>65</v>
      </c>
      <c r="C118" s="21" t="s">
        <v>6</v>
      </c>
      <c r="D118" s="21" t="s">
        <v>7</v>
      </c>
      <c r="E118" s="38">
        <v>88.4</v>
      </c>
      <c r="F118" s="46">
        <v>88.4</v>
      </c>
      <c r="G118" s="47">
        <f t="shared" si="3"/>
        <v>100</v>
      </c>
    </row>
    <row r="119" spans="1:7" s="90" customFormat="1" ht="84" customHeight="1">
      <c r="A119" s="89" t="s">
        <v>36</v>
      </c>
      <c r="B119" s="74" t="s">
        <v>65</v>
      </c>
      <c r="C119" s="74" t="s">
        <v>103</v>
      </c>
      <c r="D119" s="74" t="s">
        <v>7</v>
      </c>
      <c r="E119" s="41">
        <v>88.4</v>
      </c>
      <c r="F119" s="48">
        <v>88.4</v>
      </c>
      <c r="G119" s="48">
        <f t="shared" si="3"/>
        <v>100</v>
      </c>
    </row>
    <row r="120" spans="1:7" ht="12.75">
      <c r="A120" s="69" t="s">
        <v>82</v>
      </c>
      <c r="B120" s="62" t="s">
        <v>65</v>
      </c>
      <c r="C120" s="62" t="s">
        <v>103</v>
      </c>
      <c r="D120" s="62" t="s">
        <v>73</v>
      </c>
      <c r="E120" s="63">
        <v>88.4</v>
      </c>
      <c r="F120" s="65">
        <v>88.4</v>
      </c>
      <c r="G120" s="65">
        <f t="shared" si="3"/>
        <v>100</v>
      </c>
    </row>
    <row r="121" spans="1:7" ht="12.75">
      <c r="A121" s="69" t="s">
        <v>137</v>
      </c>
      <c r="B121" s="62" t="s">
        <v>65</v>
      </c>
      <c r="C121" s="62" t="s">
        <v>103</v>
      </c>
      <c r="D121" s="62" t="s">
        <v>105</v>
      </c>
      <c r="E121" s="63">
        <v>88.4</v>
      </c>
      <c r="F121" s="65">
        <v>88.4</v>
      </c>
      <c r="G121" s="65">
        <f t="shared" si="3"/>
        <v>100</v>
      </c>
    </row>
    <row r="122" spans="1:7" s="16" customFormat="1" ht="18.75" customHeight="1">
      <c r="A122" s="31" t="s">
        <v>28</v>
      </c>
      <c r="B122" s="27" t="s">
        <v>29</v>
      </c>
      <c r="C122" s="27" t="s">
        <v>6</v>
      </c>
      <c r="D122" s="27" t="s">
        <v>7</v>
      </c>
      <c r="E122" s="39">
        <f>SUM(E123)</f>
        <v>64.3</v>
      </c>
      <c r="F122" s="45">
        <f>F123</f>
        <v>64.3</v>
      </c>
      <c r="G122" s="45">
        <f t="shared" si="2"/>
        <v>100</v>
      </c>
    </row>
    <row r="123" spans="1:7" s="15" customFormat="1" ht="14.25" customHeight="1">
      <c r="A123" s="32" t="s">
        <v>30</v>
      </c>
      <c r="B123" s="21" t="s">
        <v>31</v>
      </c>
      <c r="C123" s="21" t="s">
        <v>6</v>
      </c>
      <c r="D123" s="21" t="s">
        <v>7</v>
      </c>
      <c r="E123" s="38">
        <f>E124+E127</f>
        <v>64.3</v>
      </c>
      <c r="F123" s="46">
        <f>F124+F127</f>
        <v>64.3</v>
      </c>
      <c r="G123" s="46">
        <f t="shared" si="2"/>
        <v>100</v>
      </c>
    </row>
    <row r="124" spans="1:7" ht="34.5">
      <c r="A124" s="81" t="s">
        <v>32</v>
      </c>
      <c r="B124" s="74" t="s">
        <v>31</v>
      </c>
      <c r="C124" s="74" t="s">
        <v>138</v>
      </c>
      <c r="D124" s="74" t="s">
        <v>7</v>
      </c>
      <c r="E124" s="41">
        <v>54.3</v>
      </c>
      <c r="F124" s="48">
        <f>F125</f>
        <v>54.3</v>
      </c>
      <c r="G124" s="48">
        <f t="shared" si="2"/>
        <v>100</v>
      </c>
    </row>
    <row r="125" spans="1:7" ht="15.75" customHeight="1">
      <c r="A125" s="70" t="s">
        <v>91</v>
      </c>
      <c r="B125" s="72" t="s">
        <v>31</v>
      </c>
      <c r="C125" s="62" t="s">
        <v>138</v>
      </c>
      <c r="D125" s="62" t="s">
        <v>90</v>
      </c>
      <c r="E125" s="63">
        <v>54.3</v>
      </c>
      <c r="F125" s="65">
        <v>54.3</v>
      </c>
      <c r="G125" s="65">
        <v>100</v>
      </c>
    </row>
    <row r="126" spans="1:7" ht="15.75" customHeight="1">
      <c r="A126" s="70" t="s">
        <v>139</v>
      </c>
      <c r="B126" s="110" t="s">
        <v>31</v>
      </c>
      <c r="C126" s="62" t="s">
        <v>138</v>
      </c>
      <c r="D126" s="62" t="s">
        <v>140</v>
      </c>
      <c r="E126" s="63">
        <v>54.3</v>
      </c>
      <c r="F126" s="65">
        <v>54.3</v>
      </c>
      <c r="G126" s="65">
        <v>100</v>
      </c>
    </row>
    <row r="127" spans="1:7" ht="48" customHeight="1">
      <c r="A127" s="82" t="s">
        <v>37</v>
      </c>
      <c r="B127" s="83" t="s">
        <v>31</v>
      </c>
      <c r="C127" s="74" t="s">
        <v>141</v>
      </c>
      <c r="D127" s="74" t="s">
        <v>7</v>
      </c>
      <c r="E127" s="41">
        <v>10</v>
      </c>
      <c r="F127" s="48">
        <v>10</v>
      </c>
      <c r="G127" s="48">
        <f>F127/E127*100</f>
        <v>100</v>
      </c>
    </row>
    <row r="128" spans="1:7" ht="17.25" customHeight="1">
      <c r="A128" s="70" t="s">
        <v>91</v>
      </c>
      <c r="B128" s="72" t="s">
        <v>31</v>
      </c>
      <c r="C128" s="62" t="s">
        <v>141</v>
      </c>
      <c r="D128" s="62" t="s">
        <v>90</v>
      </c>
      <c r="E128" s="63">
        <v>10</v>
      </c>
      <c r="F128" s="65">
        <v>10</v>
      </c>
      <c r="G128" s="65">
        <v>100</v>
      </c>
    </row>
    <row r="129" spans="1:7" ht="17.25" customHeight="1">
      <c r="A129" s="113" t="s">
        <v>139</v>
      </c>
      <c r="B129" s="111" t="s">
        <v>31</v>
      </c>
      <c r="C129" s="112" t="s">
        <v>141</v>
      </c>
      <c r="D129" s="62" t="s">
        <v>140</v>
      </c>
      <c r="E129" s="63">
        <v>10</v>
      </c>
      <c r="F129" s="65">
        <v>10</v>
      </c>
      <c r="G129" s="65">
        <v>100</v>
      </c>
    </row>
    <row r="130" spans="1:7" s="16" customFormat="1" ht="17.25" customHeight="1">
      <c r="A130" s="71" t="s">
        <v>61</v>
      </c>
      <c r="B130" s="59" t="s">
        <v>33</v>
      </c>
      <c r="C130" s="60" t="s">
        <v>6</v>
      </c>
      <c r="D130" s="27" t="s">
        <v>7</v>
      </c>
      <c r="E130" s="39">
        <f>E131</f>
        <v>26.6</v>
      </c>
      <c r="F130" s="49">
        <f>F133</f>
        <v>26.6</v>
      </c>
      <c r="G130" s="49">
        <f aca="true" t="shared" si="4" ref="G130:G135">F130/E130*100</f>
        <v>100</v>
      </c>
    </row>
    <row r="131" spans="1:7" s="16" customFormat="1" ht="19.5" customHeight="1">
      <c r="A131" s="50" t="s">
        <v>62</v>
      </c>
      <c r="B131" s="51">
        <v>1101</v>
      </c>
      <c r="C131" s="52" t="s">
        <v>6</v>
      </c>
      <c r="D131" s="52" t="s">
        <v>7</v>
      </c>
      <c r="E131" s="53">
        <f>E133</f>
        <v>26.6</v>
      </c>
      <c r="F131" s="47">
        <f>F132</f>
        <v>26.6</v>
      </c>
      <c r="G131" s="47">
        <f t="shared" si="4"/>
        <v>100</v>
      </c>
    </row>
    <row r="132" spans="1:7" s="14" customFormat="1" ht="86.25" customHeight="1">
      <c r="A132" s="84" t="s">
        <v>36</v>
      </c>
      <c r="B132" s="85" t="s">
        <v>63</v>
      </c>
      <c r="C132" s="85" t="s">
        <v>103</v>
      </c>
      <c r="D132" s="85" t="s">
        <v>7</v>
      </c>
      <c r="E132" s="86">
        <f>E133</f>
        <v>26.6</v>
      </c>
      <c r="F132" s="87">
        <f>F133</f>
        <v>26.6</v>
      </c>
      <c r="G132" s="77">
        <f t="shared" si="4"/>
        <v>100</v>
      </c>
    </row>
    <row r="133" spans="1:7" s="12" customFormat="1" ht="15.75" customHeight="1">
      <c r="A133" s="68" t="s">
        <v>82</v>
      </c>
      <c r="B133" s="62" t="s">
        <v>63</v>
      </c>
      <c r="C133" s="62" t="s">
        <v>103</v>
      </c>
      <c r="D133" s="62" t="s">
        <v>73</v>
      </c>
      <c r="E133" s="63">
        <v>26.6</v>
      </c>
      <c r="F133" s="64">
        <v>26.6</v>
      </c>
      <c r="G133" s="65">
        <f t="shared" si="4"/>
        <v>100</v>
      </c>
    </row>
    <row r="134" spans="1:7" s="12" customFormat="1" ht="15.75" customHeight="1">
      <c r="A134" s="68" t="s">
        <v>137</v>
      </c>
      <c r="B134" s="62" t="s">
        <v>63</v>
      </c>
      <c r="C134" s="62" t="s">
        <v>103</v>
      </c>
      <c r="D134" s="62" t="s">
        <v>105</v>
      </c>
      <c r="E134" s="63">
        <v>26.6</v>
      </c>
      <c r="F134" s="64">
        <v>26.6</v>
      </c>
      <c r="G134" s="65">
        <f t="shared" si="4"/>
        <v>100</v>
      </c>
    </row>
    <row r="135" spans="1:7" s="17" customFormat="1" ht="18" customHeight="1">
      <c r="A135" s="33" t="s">
        <v>34</v>
      </c>
      <c r="B135" s="34" t="s">
        <v>35</v>
      </c>
      <c r="C135" s="34" t="s">
        <v>6</v>
      </c>
      <c r="D135" s="34" t="s">
        <v>7</v>
      </c>
      <c r="E135" s="42">
        <f>E17+E46+E53+E68+E79+E103+E112+E122+E130</f>
        <v>7992.100000000001</v>
      </c>
      <c r="F135" s="58">
        <f>F17+F46+F53+F68+F79+F103+F112+F122+F130</f>
        <v>7991.200000000001</v>
      </c>
      <c r="G135" s="58">
        <f t="shared" si="4"/>
        <v>99.98873887964365</v>
      </c>
    </row>
    <row r="136" spans="1:5" ht="12.75">
      <c r="A136" s="18"/>
      <c r="B136" s="5"/>
      <c r="C136" s="6"/>
      <c r="D136" s="6"/>
      <c r="E136" s="19"/>
    </row>
  </sheetData>
  <mergeCells count="14">
    <mergeCell ref="C1:G1"/>
    <mergeCell ref="C2:G3"/>
    <mergeCell ref="A10:G11"/>
    <mergeCell ref="A12:E12"/>
    <mergeCell ref="C4:G4"/>
    <mergeCell ref="C5:G5"/>
    <mergeCell ref="A14:A15"/>
    <mergeCell ref="B14:B15"/>
    <mergeCell ref="C6:G6"/>
    <mergeCell ref="C14:C15"/>
    <mergeCell ref="D14:D15"/>
    <mergeCell ref="G14:G15"/>
    <mergeCell ref="F14:F15"/>
    <mergeCell ref="E14:E15"/>
  </mergeCells>
  <printOptions horizontalCentered="1"/>
  <pageMargins left="0.5701388888888889" right="0.31527777777777777" top="0.1902777777777778" bottom="0.3701388888888889" header="0.33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2015-01-27T13:14:04Z</cp:lastPrinted>
  <dcterms:created xsi:type="dcterms:W3CDTF">2008-10-13T07:19:25Z</dcterms:created>
  <dcterms:modified xsi:type="dcterms:W3CDTF">2016-02-05T05:20:39Z</dcterms:modified>
  <cp:category/>
  <cp:version/>
  <cp:contentType/>
  <cp:contentStatus/>
</cp:coreProperties>
</file>